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MEDFLY05\DGuillermo\COMUNICACION\LEYES\LEY ACCESO INFORMACION\2021\ACTUALIZAR AGOSTO SEPT OCT NOV- DIC\5.3. RESPULTADOS POA\"/>
    </mc:Choice>
  </mc:AlternateContent>
  <bookViews>
    <workbookView xWindow="0" yWindow="0" windowWidth="23040" windowHeight="7470" activeTab="11"/>
  </bookViews>
  <sheets>
    <sheet name="Enero" sheetId="4" r:id="rId1"/>
    <sheet name="Febrero" sheetId="5" r:id="rId2"/>
    <sheet name="marzo" sheetId="1" r:id="rId3"/>
    <sheet name="Abril" sheetId="6" r:id="rId4"/>
    <sheet name="Mayo" sheetId="7" r:id="rId5"/>
    <sheet name="Junio" sheetId="8" r:id="rId6"/>
    <sheet name="Julio" sheetId="9" r:id="rId7"/>
    <sheet name="Agosto" sheetId="10" r:id="rId8"/>
    <sheet name="Septiembre" sheetId="11" r:id="rId9"/>
    <sheet name="Octubre" sheetId="12" r:id="rId10"/>
    <sheet name="Noviembre" sheetId="13" r:id="rId11"/>
    <sheet name="Diciembre" sheetId="14" r:id="rId12"/>
  </sheets>
  <definedNames>
    <definedName name="_xlnm.Print_Area" localSheetId="2">marzo!$A$1:$K$32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4" l="1"/>
  <c r="J32" i="14" s="1"/>
  <c r="H32" i="14"/>
  <c r="G32" i="14"/>
  <c r="J28" i="14"/>
  <c r="J24" i="14"/>
  <c r="I32" i="13" l="1"/>
  <c r="J32" i="13" s="1"/>
  <c r="H32" i="13"/>
  <c r="G32" i="13"/>
  <c r="J28" i="13"/>
  <c r="J24" i="13"/>
  <c r="I32" i="12" l="1"/>
  <c r="J32" i="12" s="1"/>
  <c r="H32" i="12"/>
  <c r="G32" i="12"/>
  <c r="J28" i="12"/>
  <c r="J24" i="12"/>
  <c r="I32" i="11" l="1"/>
  <c r="J32" i="11" s="1"/>
  <c r="H32" i="11"/>
  <c r="G32" i="11"/>
  <c r="J28" i="11"/>
  <c r="J24" i="11"/>
  <c r="I32" i="10" l="1"/>
  <c r="J32" i="10" s="1"/>
  <c r="H32" i="10"/>
  <c r="G32" i="10"/>
  <c r="J28" i="10"/>
  <c r="J24" i="10"/>
  <c r="I32" i="9" l="1"/>
  <c r="J32" i="9" s="1"/>
  <c r="H32" i="9"/>
  <c r="G32" i="9"/>
  <c r="J28" i="9"/>
  <c r="J24" i="9"/>
  <c r="I32" i="8" l="1"/>
  <c r="J32" i="8" s="1"/>
  <c r="H32" i="8"/>
  <c r="G32" i="8"/>
  <c r="J28" i="8"/>
  <c r="J24" i="8"/>
  <c r="I32" i="7" l="1"/>
  <c r="J32" i="7" s="1"/>
  <c r="H32" i="7"/>
  <c r="G32" i="7"/>
  <c r="J28" i="7"/>
  <c r="J24" i="7"/>
  <c r="I32" i="6" l="1"/>
  <c r="J32" i="6" s="1"/>
  <c r="H32" i="6"/>
  <c r="G32" i="6"/>
  <c r="J28" i="6"/>
  <c r="J24" i="6"/>
  <c r="I32" i="5"/>
  <c r="H32" i="5"/>
  <c r="G32" i="5"/>
  <c r="J32" i="5" l="1"/>
  <c r="J32" i="4"/>
  <c r="I32" i="4"/>
  <c r="H32" i="4"/>
  <c r="G32" i="4"/>
  <c r="J28" i="1" l="1"/>
  <c r="J24" i="1"/>
  <c r="I32" i="1" l="1"/>
  <c r="H32" i="1"/>
  <c r="G32" i="1"/>
</calcChain>
</file>

<file path=xl/sharedStrings.xml><?xml version="1.0" encoding="utf-8"?>
<sst xmlns="http://schemas.openxmlformats.org/spreadsheetml/2006/main" count="937" uniqueCount="79">
  <si>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</si>
  <si>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</si>
  <si>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</si>
  <si>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</si>
  <si>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</si>
  <si>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</si>
  <si>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</si>
  <si>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</si>
  <si>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</si>
  <si>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</si>
  <si>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</si>
  <si>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16 Calle 3-38 Zona 10, ciudad de Guatemala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</si>
  <si>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</si>
  <si>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</si>
  <si>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</si>
  <si>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</si>
  <si>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</si>
  <si>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</si>
  <si>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</si>
  <si>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Area trabajada,  vigilancia fitosanitaria de la mosca del Mediterráneo y manejo integrado de la plaga.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</si>
  <si>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</si>
  <si>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</si>
  <si>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</si>
  <si>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</si>
  <si>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</si>
  <si>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</si>
  <si>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</si>
  <si>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</si>
  <si>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</si>
  <si>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</si>
  <si>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</si>
  <si>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</si>
  <si>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</si>
  <si>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</si>
  <si>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</si>
  <si>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</si>
  <si>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</si>
  <si>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</si>
  <si>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</si>
  <si>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Trampas revisadas</t>
  </si>
  <si>
    <t>Trampa revisada</t>
  </si>
  <si>
    <t>Muestras de fruta recolectadas</t>
  </si>
  <si>
    <t xml:space="preserve">Muestra </t>
  </si>
  <si>
    <t>Aspersión terrestre</t>
  </si>
  <si>
    <t>Hectárea</t>
  </si>
  <si>
    <t>Producción de pupa de mosca del Mediterráneo estéril</t>
  </si>
  <si>
    <t>Millón</t>
  </si>
  <si>
    <t>Empaque de pupa de mosca del Mediterráneo  estéril</t>
  </si>
  <si>
    <t>Liberación de adulto volador de mosca del Mediterráneo estéril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</si>
  <si>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</si>
  <si>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</si>
  <si>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</si>
  <si>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</si>
  <si>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Ing. José Manuel Ponciano Ruiz</t>
  </si>
  <si>
    <t>A nivel nacional se tienen 2 puestos de cuarentena ubicados estratégicamente para proteger las áreas libres y de baja prevalencia de  mosca del Mediterráneo.</t>
  </si>
  <si>
    <t>Lic. Edvin Baten / Ing. Gabriela Calderon</t>
  </si>
  <si>
    <t>Comprende: 46,955 Km2 de área Libre, 9,971 Km2 área de Baja Prevalencia, 2,356 Km2 área de supresión; superficie trabajada todo el año.  La ejecución del presupuesto está en función a las actividades que se realizan en todas las áreas de trabajo.</t>
  </si>
  <si>
    <t>------</t>
  </si>
  <si>
    <t>TOTAL</t>
  </si>
  <si>
    <t>ABRIL 2021</t>
  </si>
  <si>
    <t>II. INFORMACION DE AVANCE FISICO Y FINANCIERO ANUAL</t>
  </si>
  <si>
    <t>ENERO 2021</t>
  </si>
  <si>
    <t>En el mes de enero no se recibieron aportaciones al presupuesto.</t>
  </si>
  <si>
    <t>FEBRERO 2021</t>
  </si>
  <si>
    <t>MAYO 2021</t>
  </si>
  <si>
    <t>Horas</t>
  </si>
  <si>
    <t>Operación de 2 puestos de cuarentena interna</t>
  </si>
  <si>
    <t>Operación de 2  puestos de cuarentena interna</t>
  </si>
  <si>
    <t>MARZO 2021</t>
  </si>
  <si>
    <t>JUNIO 2021</t>
  </si>
  <si>
    <t>Kilómetros cuadrados</t>
  </si>
  <si>
    <t>Lic Edvin Baten / Ing. Gabriela Calderon</t>
  </si>
  <si>
    <t>JULIO 2021</t>
  </si>
  <si>
    <t>Licda. Ada Paredes / Ing. Marco A. Martínez</t>
  </si>
  <si>
    <t>AGOSTO 2021</t>
  </si>
  <si>
    <t>SEPTIEMBRE 2021</t>
  </si>
  <si>
    <t>OCTUBRE 2021</t>
  </si>
  <si>
    <t>NOVIEMBRE 2021</t>
  </si>
  <si>
    <t>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</si>
</sst>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Q&quot;#,##0.00;\-&quot;Q&quot;#,##0.00"/>
    <numFmt numFmtId="165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0" fontId="0" fillId="0" borderId="3" xfId="2" quotePrefix="1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3" fontId="0" fillId="0" borderId="3" xfId="0" applyNumberFormat="1" applyFill="1" applyBorder="1" applyAlignment="1">
      <alignment horizontal="center" vertical="center" wrapText="1"/>
    </xf>
    <xf numFmtId="9" fontId="0" fillId="0" borderId="3" xfId="2" applyFont="1" applyFill="1" applyBorder="1" applyAlignment="1">
      <alignment horizontal="center" vertical="center" wrapText="1"/>
    </xf>
    <xf numFmtId="3" fontId="0" fillId="0" borderId="3" xfId="0" quotePrefix="1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quotePrefix="1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164" fontId="0" fillId="0" borderId="3" xfId="3" applyNumberFormat="1" applyFont="1" applyFill="1" applyBorder="1" applyAlignment="1">
      <alignment horizontal="center" vertical="center" wrapText="1"/>
    </xf>
    <xf numFmtId="164" fontId="0" fillId="0" borderId="3" xfId="3" quotePrefix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0" fontId="5" fillId="0" borderId="10" xfId="2" applyNumberFormat="1" applyFont="1" applyBorder="1" applyAlignment="1">
      <alignment vertical="center"/>
    </xf>
    <xf numFmtId="164" fontId="0" fillId="2" borderId="3" xfId="3" quotePrefix="1" applyNumberFormat="1" applyFont="1" applyFill="1" applyBorder="1" applyAlignment="1">
      <alignment horizontal="center" vertical="center" wrapText="1"/>
    </xf>
    <xf numFmtId="164" fontId="0" fillId="2" borderId="3" xfId="3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9" fontId="0" fillId="2" borderId="6" xfId="2" applyFont="1" applyFill="1" applyBorder="1" applyAlignment="1">
      <alignment horizontal="center" vertical="center" wrapText="1"/>
    </xf>
    <xf numFmtId="3" fontId="0" fillId="0" borderId="6" xfId="0" quotePrefix="1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0" fillId="0" borderId="3" xfId="0" quotePrefix="1" applyNumberFormat="1" applyBorder="1" applyAlignment="1">
      <alignment horizontal="center" vertical="center" wrapText="1"/>
    </xf>
    <xf numFmtId="3" fontId="0" fillId="0" borderId="6" xfId="0" quotePrefix="1" applyNumberForma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9" fontId="5" fillId="0" borderId="3" xfId="2" applyFont="1" applyBorder="1" applyAlignment="1">
      <alignment vertical="center"/>
    </xf>
    <xf numFmtId="10" fontId="0" fillId="2" borderId="3" xfId="2" quotePrefix="1" applyNumberFormat="1" applyFont="1" applyFill="1" applyBorder="1" applyAlignment="1">
      <alignment horizontal="center" vertical="center" wrapText="1"/>
    </xf>
    <xf numFmtId="3" fontId="0" fillId="2" borderId="6" xfId="0" quotePrefix="1" applyNumberForma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right" vertical="center"/>
    </xf>
    <xf numFmtId="164" fontId="5" fillId="2" borderId="11" xfId="0" applyNumberFormat="1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10" fontId="5" fillId="2" borderId="10" xfId="2" applyNumberFormat="1" applyFont="1" applyFill="1" applyBorder="1" applyAlignment="1">
      <alignment vertical="center"/>
    </xf>
    <xf numFmtId="14" fontId="0" fillId="2" borderId="2" xfId="0" applyNumberForma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23</xdr:row>
      <xdr:rowOff>990599</xdr:rowOff>
    </xdr:from>
    <xdr:ext cx="4148318" cy="561949"/>
    <xdr:sp macro="" textlink="">
      <xdr:nvSpPr>
        <xdr:cNvPr id="2" name="Rectángulo 1"/>
        <xdr:cNvSpPr/>
      </xdr:nvSpPr>
      <xdr:spPr>
        <a:xfrm>
          <a:off x="7414260" y="7307579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scamed-guatemala.org.g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scamed-guatemala.org.g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oscamed-guatemala.org.g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oscamed-guatemala.org.g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9" zoomScaleNormal="89" zoomScaleSheetLayoutView="68" workbookViewId="0">
      <selection activeCell="L24" sqref="L24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4" width="19.7109375" style="1" customWidth="1"/>
    <col min="5" max="5" width="12" style="1" customWidth="1"/>
    <col min="6" max="6" width="13.140625" style="1" bestFit="1" customWidth="1"/>
    <col min="7" max="7" width="15.7109375" style="1" customWidth="1"/>
    <col min="8" max="8" width="15" style="1" bestFit="1" customWidth="1"/>
    <col min="9" max="9" width="15.85546875" style="1" customWidth="1"/>
    <col min="10" max="10" width="13.140625" style="1" bestFit="1" customWidth="1"/>
    <col min="11" max="11" width="51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55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61</v>
      </c>
      <c r="E5" s="3"/>
      <c r="F5" s="3"/>
      <c r="I5" s="2" t="s">
        <v>3</v>
      </c>
      <c r="K5" s="9">
        <v>44228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42" t="s">
        <v>33</v>
      </c>
      <c r="E23" s="42" t="s">
        <v>34</v>
      </c>
      <c r="F23" s="42" t="s">
        <v>35</v>
      </c>
      <c r="G23" s="42" t="s">
        <v>36</v>
      </c>
      <c r="H23" s="42" t="s">
        <v>37</v>
      </c>
      <c r="I23" s="42" t="s">
        <v>34</v>
      </c>
      <c r="J23" s="42" t="s">
        <v>35</v>
      </c>
      <c r="K23" s="76"/>
    </row>
    <row r="24" spans="1:11" ht="76.5" customHeight="1" x14ac:dyDescent="0.25">
      <c r="A24" s="43">
        <v>1</v>
      </c>
      <c r="B24" s="15" t="s">
        <v>38</v>
      </c>
      <c r="C24" s="16" t="s">
        <v>70</v>
      </c>
      <c r="D24" s="22">
        <v>29500</v>
      </c>
      <c r="E24" s="22"/>
      <c r="F24" s="17"/>
      <c r="G24" s="24">
        <v>250910.51</v>
      </c>
      <c r="H24" s="20"/>
      <c r="I24" s="10"/>
      <c r="J24" s="8"/>
      <c r="K24" s="15" t="s">
        <v>56</v>
      </c>
    </row>
    <row r="25" spans="1:11" x14ac:dyDescent="0.25">
      <c r="A25" s="43">
        <v>2</v>
      </c>
      <c r="B25" s="15" t="s">
        <v>39</v>
      </c>
      <c r="C25" s="16" t="s">
        <v>40</v>
      </c>
      <c r="D25" s="22">
        <v>380062</v>
      </c>
      <c r="E25" s="22"/>
      <c r="F25" s="17"/>
      <c r="G25" s="10"/>
      <c r="H25" s="20"/>
      <c r="I25" s="10"/>
      <c r="J25" s="8"/>
      <c r="K25" s="78"/>
    </row>
    <row r="26" spans="1:11" ht="30" x14ac:dyDescent="0.25">
      <c r="A26" s="43">
        <v>3</v>
      </c>
      <c r="B26" s="15" t="s">
        <v>41</v>
      </c>
      <c r="C26" s="16" t="s">
        <v>42</v>
      </c>
      <c r="D26" s="22">
        <v>6795</v>
      </c>
      <c r="E26" s="22"/>
      <c r="F26" s="17"/>
      <c r="G26" s="12"/>
      <c r="H26" s="21"/>
      <c r="I26" s="12"/>
      <c r="J26" s="8"/>
      <c r="K26" s="79"/>
    </row>
    <row r="27" spans="1:11" x14ac:dyDescent="0.25">
      <c r="A27" s="43">
        <v>4</v>
      </c>
      <c r="B27" s="15" t="s">
        <v>43</v>
      </c>
      <c r="C27" s="16" t="s">
        <v>44</v>
      </c>
      <c r="D27" s="22">
        <v>28594</v>
      </c>
      <c r="E27" s="22"/>
      <c r="F27" s="17"/>
      <c r="G27" s="10"/>
      <c r="H27" s="21"/>
      <c r="I27" s="21"/>
      <c r="J27" s="8"/>
      <c r="K27" s="7"/>
    </row>
    <row r="28" spans="1:11" ht="60" x14ac:dyDescent="0.25">
      <c r="A28" s="43">
        <v>5</v>
      </c>
      <c r="B28" s="7" t="s">
        <v>66</v>
      </c>
      <c r="C28" s="42" t="s">
        <v>65</v>
      </c>
      <c r="D28" s="23">
        <v>17520</v>
      </c>
      <c r="E28" s="20"/>
      <c r="F28" s="11"/>
      <c r="G28" s="25">
        <v>1749089.49</v>
      </c>
      <c r="H28" s="21"/>
      <c r="I28" s="12"/>
      <c r="J28" s="8"/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/>
      <c r="F29" s="17"/>
      <c r="G29" s="12"/>
      <c r="H29" s="12"/>
      <c r="I29" s="12"/>
      <c r="J29" s="44"/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/>
      <c r="F30" s="17"/>
      <c r="G30" s="12"/>
      <c r="H30" s="12"/>
      <c r="I30" s="12"/>
      <c r="J30" s="44"/>
      <c r="K30" s="7"/>
    </row>
    <row r="31" spans="1:11" ht="45" x14ac:dyDescent="0.25">
      <c r="A31" s="31">
        <v>8</v>
      </c>
      <c r="B31" s="32" t="s">
        <v>48</v>
      </c>
      <c r="C31" s="33" t="s">
        <v>46</v>
      </c>
      <c r="D31" s="34">
        <v>36400</v>
      </c>
      <c r="E31" s="34"/>
      <c r="F31" s="38"/>
      <c r="G31" s="39"/>
      <c r="H31" s="39"/>
      <c r="I31" s="39"/>
      <c r="J31" s="45"/>
      <c r="K31" s="40"/>
    </row>
    <row r="32" spans="1:11" x14ac:dyDescent="0.25">
      <c r="A32" s="46"/>
      <c r="B32" s="47" t="s">
        <v>62</v>
      </c>
      <c r="C32" s="46"/>
      <c r="D32" s="46"/>
      <c r="E32" s="48" t="s">
        <v>58</v>
      </c>
      <c r="F32" s="47"/>
      <c r="G32" s="49">
        <f>SUM(G24:G31)</f>
        <v>2000000</v>
      </c>
      <c r="H32" s="49">
        <f t="shared" ref="H32:J32" si="0">SUM(H24:H31)</f>
        <v>0</v>
      </c>
      <c r="I32" s="49">
        <f t="shared" si="0"/>
        <v>0</v>
      </c>
      <c r="J32" s="50">
        <f t="shared" si="0"/>
        <v>0</v>
      </c>
      <c r="K32" s="46"/>
    </row>
  </sheetData>
  <sheetProtection algorithmName="SHA-512" hashValue="2Q4ngjEK5n8A5MnUXhk3n6FvEOeKHqc4Lt1JNhyp+SOYIwFtYIb91kMlynAP5ao/aDiyFXeCwRsahDptadVwCA==" saltValue="86MYtwZx4B0UGa0/39UPyw==" spinCount="100000" sheet="1" objects="1" scenarios="1"/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L24" sqref="L24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20.42578125" style="1" customWidth="1"/>
    <col min="4" max="4" width="20.5703125" style="1" customWidth="1"/>
    <col min="5" max="5" width="10.42578125" style="1" customWidth="1"/>
    <col min="6" max="6" width="11.140625" style="1" customWidth="1"/>
    <col min="7" max="7" width="14.42578125" style="1" customWidth="1"/>
    <col min="8" max="8" width="14.7109375" style="1" customWidth="1"/>
    <col min="9" max="9" width="14.28515625" style="1" customWidth="1"/>
    <col min="10" max="10" width="12.5703125" style="1" customWidth="1"/>
    <col min="11" max="11" width="52.2851562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73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76</v>
      </c>
      <c r="E5" s="3"/>
      <c r="F5" s="3"/>
      <c r="I5" s="2" t="s">
        <v>3</v>
      </c>
      <c r="K5" s="58">
        <v>44505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71" t="s">
        <v>33</v>
      </c>
      <c r="E23" s="71" t="s">
        <v>34</v>
      </c>
      <c r="F23" s="71" t="s">
        <v>35</v>
      </c>
      <c r="G23" s="71" t="s">
        <v>36</v>
      </c>
      <c r="H23" s="71" t="s">
        <v>37</v>
      </c>
      <c r="I23" s="71" t="s">
        <v>34</v>
      </c>
      <c r="J23" s="71" t="s">
        <v>35</v>
      </c>
      <c r="K23" s="76"/>
    </row>
    <row r="24" spans="1:11" ht="75" x14ac:dyDescent="0.25">
      <c r="A24" s="70">
        <v>1</v>
      </c>
      <c r="B24" s="15" t="s">
        <v>38</v>
      </c>
      <c r="C24" s="16" t="s">
        <v>70</v>
      </c>
      <c r="D24" s="22">
        <v>29500</v>
      </c>
      <c r="E24" s="22">
        <v>24580</v>
      </c>
      <c r="F24" s="17">
        <v>0.83</v>
      </c>
      <c r="G24" s="30">
        <v>250910.51</v>
      </c>
      <c r="H24" s="30">
        <v>188250</v>
      </c>
      <c r="I24" s="30">
        <v>183579.66</v>
      </c>
      <c r="J24" s="51">
        <f>I24/G24</f>
        <v>0.73165392713123101</v>
      </c>
      <c r="K24" s="15" t="s">
        <v>56</v>
      </c>
    </row>
    <row r="25" spans="1:11" x14ac:dyDescent="0.25">
      <c r="A25" s="70">
        <v>2</v>
      </c>
      <c r="B25" s="15" t="s">
        <v>39</v>
      </c>
      <c r="C25" s="16" t="s">
        <v>40</v>
      </c>
      <c r="D25" s="22">
        <v>380062</v>
      </c>
      <c r="E25" s="22">
        <v>239361</v>
      </c>
      <c r="F25" s="17">
        <v>0.63</v>
      </c>
      <c r="G25" s="20"/>
      <c r="H25" s="20">
        <v>0</v>
      </c>
      <c r="I25" s="20"/>
      <c r="J25" s="51"/>
      <c r="K25" s="78"/>
    </row>
    <row r="26" spans="1:11" ht="30" x14ac:dyDescent="0.25">
      <c r="A26" s="70">
        <v>3</v>
      </c>
      <c r="B26" s="15" t="s">
        <v>41</v>
      </c>
      <c r="C26" s="16" t="s">
        <v>42</v>
      </c>
      <c r="D26" s="22">
        <v>6795</v>
      </c>
      <c r="E26" s="22">
        <v>4998</v>
      </c>
      <c r="F26" s="17">
        <v>0.74</v>
      </c>
      <c r="G26" s="21"/>
      <c r="H26" s="21">
        <v>0</v>
      </c>
      <c r="I26" s="21"/>
      <c r="J26" s="51"/>
      <c r="K26" s="79"/>
    </row>
    <row r="27" spans="1:11" x14ac:dyDescent="0.25">
      <c r="A27" s="70">
        <v>4</v>
      </c>
      <c r="B27" s="15" t="s">
        <v>43</v>
      </c>
      <c r="C27" s="16" t="s">
        <v>44</v>
      </c>
      <c r="D27" s="22">
        <v>28594</v>
      </c>
      <c r="E27" s="23">
        <v>62412</v>
      </c>
      <c r="F27" s="17">
        <v>2.1800000000000002</v>
      </c>
      <c r="G27" s="20"/>
      <c r="H27" s="21">
        <v>0</v>
      </c>
      <c r="I27" s="21"/>
      <c r="J27" s="51"/>
      <c r="K27" s="7"/>
    </row>
    <row r="28" spans="1:11" ht="45" x14ac:dyDescent="0.25">
      <c r="A28" s="70">
        <v>5</v>
      </c>
      <c r="B28" s="7" t="s">
        <v>66</v>
      </c>
      <c r="C28" s="71" t="s">
        <v>65</v>
      </c>
      <c r="D28" s="23">
        <v>17520</v>
      </c>
      <c r="E28" s="20">
        <v>14592</v>
      </c>
      <c r="F28" s="17">
        <v>0.83</v>
      </c>
      <c r="G28" s="29">
        <v>1749089.49</v>
      </c>
      <c r="H28" s="29">
        <v>1311750</v>
      </c>
      <c r="I28" s="29">
        <v>1113385.22</v>
      </c>
      <c r="J28" s="51">
        <f>I28/G28</f>
        <v>0.63655131790883956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32436</v>
      </c>
      <c r="F29" s="17">
        <v>0.69</v>
      </c>
      <c r="G29" s="21" t="s">
        <v>57</v>
      </c>
      <c r="H29" s="21" t="s">
        <v>57</v>
      </c>
      <c r="I29" s="21" t="s">
        <v>57</v>
      </c>
      <c r="J29" s="21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32435</v>
      </c>
      <c r="F30" s="17">
        <v>0.63</v>
      </c>
      <c r="G30" s="21" t="s">
        <v>57</v>
      </c>
      <c r="H30" s="21" t="s">
        <v>57</v>
      </c>
      <c r="I30" s="21" t="s">
        <v>57</v>
      </c>
      <c r="J30" s="21" t="s">
        <v>57</v>
      </c>
      <c r="K30" s="7"/>
    </row>
    <row r="31" spans="1:11" ht="45.75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25177</v>
      </c>
      <c r="F31" s="38">
        <v>0.69</v>
      </c>
      <c r="G31" s="52" t="s">
        <v>57</v>
      </c>
      <c r="H31" s="52" t="s">
        <v>57</v>
      </c>
      <c r="I31" s="52" t="s">
        <v>57</v>
      </c>
      <c r="J31" s="52" t="s">
        <v>57</v>
      </c>
      <c r="K31" s="40"/>
    </row>
    <row r="32" spans="1:11" ht="15.75" thickBot="1" x14ac:dyDescent="0.3">
      <c r="A32" s="26"/>
      <c r="B32" s="35"/>
      <c r="C32" s="35"/>
      <c r="D32" s="35"/>
      <c r="E32" s="53"/>
      <c r="F32" s="54" t="s">
        <v>58</v>
      </c>
      <c r="G32" s="55">
        <f>SUM(G24:G31)</f>
        <v>2000000</v>
      </c>
      <c r="H32" s="56">
        <f t="shared" ref="H32:I32" si="0">SUM(H24:H31)</f>
        <v>1500000</v>
      </c>
      <c r="I32" s="55">
        <f t="shared" si="0"/>
        <v>1296964.8799999999</v>
      </c>
      <c r="J32" s="57">
        <f>I32/G32</f>
        <v>0.64848243999999999</v>
      </c>
      <c r="K32" s="41"/>
    </row>
  </sheetData>
  <sheetProtection algorithmName="SHA-512" hashValue="JmA96PiN6PNEbndE/6PfuLVfffczcu977AeIv1Q2pXy8oDKFRBLOsxbfLkpXQNhExWdHD6tx14MAEinLTQm7ig==" saltValue="HpwugPWliK5ZRY5U3To0uA==" spinCount="100000" sheet="1" objects="1" scenarios="1"/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111" workbookViewId="0">
      <selection activeCell="L23" sqref="L23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20.42578125" style="1" customWidth="1"/>
    <col min="4" max="4" width="20.5703125" style="1" customWidth="1"/>
    <col min="5" max="5" width="10.42578125" style="1" customWidth="1"/>
    <col min="6" max="6" width="11.140625" style="1" customWidth="1"/>
    <col min="7" max="7" width="14.42578125" style="1" customWidth="1"/>
    <col min="8" max="8" width="14.7109375" style="1" customWidth="1"/>
    <col min="9" max="9" width="14.28515625" style="1" customWidth="1"/>
    <col min="10" max="10" width="12.5703125" style="1" customWidth="1"/>
    <col min="11" max="11" width="52.2851562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73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77</v>
      </c>
      <c r="E5" s="3"/>
      <c r="F5" s="3"/>
      <c r="I5" s="2" t="s">
        <v>3</v>
      </c>
      <c r="K5" s="58">
        <v>44535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72" t="s">
        <v>33</v>
      </c>
      <c r="E23" s="72" t="s">
        <v>34</v>
      </c>
      <c r="F23" s="72" t="s">
        <v>35</v>
      </c>
      <c r="G23" s="72" t="s">
        <v>36</v>
      </c>
      <c r="H23" s="72" t="s">
        <v>37</v>
      </c>
      <c r="I23" s="72" t="s">
        <v>34</v>
      </c>
      <c r="J23" s="72" t="s">
        <v>35</v>
      </c>
      <c r="K23" s="76"/>
    </row>
    <row r="24" spans="1:11" ht="75" x14ac:dyDescent="0.25">
      <c r="A24" s="73">
        <v>1</v>
      </c>
      <c r="B24" s="15" t="s">
        <v>38</v>
      </c>
      <c r="C24" s="16" t="s">
        <v>70</v>
      </c>
      <c r="D24" s="22">
        <v>29500</v>
      </c>
      <c r="E24" s="22">
        <v>27038</v>
      </c>
      <c r="F24" s="17">
        <v>0.91</v>
      </c>
      <c r="G24" s="30">
        <v>250910.51</v>
      </c>
      <c r="H24" s="30">
        <v>207075</v>
      </c>
      <c r="I24" s="30">
        <v>210908.92</v>
      </c>
      <c r="J24" s="51">
        <f>I24/G24</f>
        <v>0.84057427486795988</v>
      </c>
      <c r="K24" s="15" t="s">
        <v>56</v>
      </c>
    </row>
    <row r="25" spans="1:11" x14ac:dyDescent="0.25">
      <c r="A25" s="73">
        <v>2</v>
      </c>
      <c r="B25" s="15" t="s">
        <v>39</v>
      </c>
      <c r="C25" s="16" t="s">
        <v>40</v>
      </c>
      <c r="D25" s="22">
        <v>380062</v>
      </c>
      <c r="E25" s="22">
        <v>294189</v>
      </c>
      <c r="F25" s="17">
        <v>0.63</v>
      </c>
      <c r="G25" s="20"/>
      <c r="H25" s="20">
        <v>0</v>
      </c>
      <c r="I25" s="20"/>
      <c r="J25" s="51"/>
      <c r="K25" s="78"/>
    </row>
    <row r="26" spans="1:11" ht="30" x14ac:dyDescent="0.25">
      <c r="A26" s="73">
        <v>3</v>
      </c>
      <c r="B26" s="15" t="s">
        <v>41</v>
      </c>
      <c r="C26" s="16" t="s">
        <v>42</v>
      </c>
      <c r="D26" s="22">
        <v>6795</v>
      </c>
      <c r="E26" s="22">
        <v>7472</v>
      </c>
      <c r="F26" s="17">
        <v>0.74</v>
      </c>
      <c r="G26" s="21"/>
      <c r="H26" s="21">
        <v>0</v>
      </c>
      <c r="I26" s="21"/>
      <c r="J26" s="51"/>
      <c r="K26" s="79"/>
    </row>
    <row r="27" spans="1:11" x14ac:dyDescent="0.25">
      <c r="A27" s="73">
        <v>4</v>
      </c>
      <c r="B27" s="15" t="s">
        <v>43</v>
      </c>
      <c r="C27" s="16" t="s">
        <v>44</v>
      </c>
      <c r="D27" s="22">
        <v>28594</v>
      </c>
      <c r="E27" s="23">
        <v>67855</v>
      </c>
      <c r="F27" s="17">
        <v>2.1800000000000002</v>
      </c>
      <c r="G27" s="20"/>
      <c r="H27" s="21">
        <v>0</v>
      </c>
      <c r="I27" s="21"/>
      <c r="J27" s="51"/>
      <c r="K27" s="7"/>
    </row>
    <row r="28" spans="1:11" ht="45" x14ac:dyDescent="0.25">
      <c r="A28" s="73">
        <v>5</v>
      </c>
      <c r="B28" s="7" t="s">
        <v>66</v>
      </c>
      <c r="C28" s="72" t="s">
        <v>65</v>
      </c>
      <c r="D28" s="23">
        <v>17520</v>
      </c>
      <c r="E28" s="20">
        <v>16032</v>
      </c>
      <c r="F28" s="17">
        <v>0.91</v>
      </c>
      <c r="G28" s="29">
        <v>1749089.49</v>
      </c>
      <c r="H28" s="29">
        <v>1442925</v>
      </c>
      <c r="I28" s="29">
        <v>1248022.31</v>
      </c>
      <c r="J28" s="51">
        <f>I28/G28</f>
        <v>0.71352684761715657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38893</v>
      </c>
      <c r="F29" s="17">
        <v>0.83</v>
      </c>
      <c r="G29" s="21" t="s">
        <v>57</v>
      </c>
      <c r="H29" s="21" t="s">
        <v>57</v>
      </c>
      <c r="I29" s="21" t="s">
        <v>57</v>
      </c>
      <c r="J29" s="21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38892</v>
      </c>
      <c r="F30" s="17">
        <v>0.83</v>
      </c>
      <c r="G30" s="21" t="s">
        <v>57</v>
      </c>
      <c r="H30" s="21" t="s">
        <v>57</v>
      </c>
      <c r="I30" s="21" t="s">
        <v>57</v>
      </c>
      <c r="J30" s="21" t="s">
        <v>57</v>
      </c>
      <c r="K30" s="7"/>
    </row>
    <row r="31" spans="1:11" ht="45.75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30109</v>
      </c>
      <c r="F31" s="38">
        <v>0.83</v>
      </c>
      <c r="G31" s="52" t="s">
        <v>57</v>
      </c>
      <c r="H31" s="52" t="s">
        <v>57</v>
      </c>
      <c r="I31" s="52" t="s">
        <v>57</v>
      </c>
      <c r="J31" s="52" t="s">
        <v>57</v>
      </c>
      <c r="K31" s="40"/>
    </row>
    <row r="32" spans="1:11" ht="15.75" thickBot="1" x14ac:dyDescent="0.3">
      <c r="A32" s="26"/>
      <c r="B32" s="35"/>
      <c r="C32" s="35"/>
      <c r="D32" s="35"/>
      <c r="E32" s="53"/>
      <c r="F32" s="54" t="s">
        <v>58</v>
      </c>
      <c r="G32" s="55">
        <f>SUM(G24:G31)</f>
        <v>2000000</v>
      </c>
      <c r="H32" s="56">
        <f t="shared" ref="H32:I32" si="0">SUM(H24:H31)</f>
        <v>1650000</v>
      </c>
      <c r="I32" s="55">
        <f t="shared" si="0"/>
        <v>1458931.23</v>
      </c>
      <c r="J32" s="57">
        <f>I32/G32</f>
        <v>0.72946561499999996</v>
      </c>
      <c r="K32" s="41"/>
    </row>
  </sheetData>
  <sheetProtection algorithmName="SHA-512" hashValue="UU61l+VINJZHIysFhsGtjy3uu8hdoalZjt/7yr8NFSpG5HzF6cALFVioLw9tbjHivif3uPpk+IcJ+nnA/Xvpxw==" saltValue="cXhWzf/dJ0AvwwCNMmpbGA==" spinCount="100000" sheet="1" objects="1" scenarios="1"/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L14" sqref="L14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20.42578125" style="1" customWidth="1"/>
    <col min="4" max="4" width="20.5703125" style="1" customWidth="1"/>
    <col min="5" max="5" width="10.42578125" style="1" customWidth="1"/>
    <col min="6" max="6" width="11.140625" style="1" customWidth="1"/>
    <col min="7" max="7" width="14.42578125" style="1" customWidth="1"/>
    <col min="8" max="8" width="14.7109375" style="1" customWidth="1"/>
    <col min="9" max="9" width="14.28515625" style="1" customWidth="1"/>
    <col min="10" max="10" width="12.5703125" style="1" customWidth="1"/>
    <col min="11" max="11" width="52.2851562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73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78</v>
      </c>
      <c r="E5" s="3"/>
      <c r="F5" s="3"/>
      <c r="I5" s="2" t="s">
        <v>3</v>
      </c>
      <c r="K5" s="58">
        <v>44571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75" t="s">
        <v>33</v>
      </c>
      <c r="E23" s="75" t="s">
        <v>34</v>
      </c>
      <c r="F23" s="75" t="s">
        <v>35</v>
      </c>
      <c r="G23" s="75" t="s">
        <v>36</v>
      </c>
      <c r="H23" s="75" t="s">
        <v>37</v>
      </c>
      <c r="I23" s="75" t="s">
        <v>34</v>
      </c>
      <c r="J23" s="75" t="s">
        <v>35</v>
      </c>
      <c r="K23" s="76"/>
    </row>
    <row r="24" spans="1:11" ht="75" x14ac:dyDescent="0.25">
      <c r="A24" s="74">
        <v>1</v>
      </c>
      <c r="B24" s="15" t="s">
        <v>38</v>
      </c>
      <c r="C24" s="16" t="s">
        <v>70</v>
      </c>
      <c r="D24" s="22">
        <v>29500</v>
      </c>
      <c r="E24" s="22">
        <v>29500</v>
      </c>
      <c r="F24" s="17">
        <v>1</v>
      </c>
      <c r="G24" s="30">
        <v>250910.51</v>
      </c>
      <c r="H24" s="30">
        <v>251000</v>
      </c>
      <c r="I24" s="30">
        <v>251000</v>
      </c>
      <c r="J24" s="51">
        <f>I24/G24</f>
        <v>1.0003566610262757</v>
      </c>
      <c r="K24" s="15" t="s">
        <v>56</v>
      </c>
    </row>
    <row r="25" spans="1:11" x14ac:dyDescent="0.25">
      <c r="A25" s="74">
        <v>2</v>
      </c>
      <c r="B25" s="15" t="s">
        <v>39</v>
      </c>
      <c r="C25" s="16" t="s">
        <v>40</v>
      </c>
      <c r="D25" s="22">
        <v>380062</v>
      </c>
      <c r="E25" s="22">
        <v>317676</v>
      </c>
      <c r="F25" s="17">
        <v>0.84</v>
      </c>
      <c r="G25" s="20"/>
      <c r="H25" s="20">
        <v>0</v>
      </c>
      <c r="I25" s="20"/>
      <c r="J25" s="51"/>
      <c r="K25" s="78"/>
    </row>
    <row r="26" spans="1:11" ht="30" x14ac:dyDescent="0.25">
      <c r="A26" s="74">
        <v>3</v>
      </c>
      <c r="B26" s="15" t="s">
        <v>41</v>
      </c>
      <c r="C26" s="16" t="s">
        <v>42</v>
      </c>
      <c r="D26" s="22">
        <v>6795</v>
      </c>
      <c r="E26" s="22">
        <v>8566</v>
      </c>
      <c r="F26" s="17">
        <v>1.26</v>
      </c>
      <c r="G26" s="21"/>
      <c r="H26" s="21">
        <v>0</v>
      </c>
      <c r="I26" s="21"/>
      <c r="J26" s="51"/>
      <c r="K26" s="79"/>
    </row>
    <row r="27" spans="1:11" x14ac:dyDescent="0.25">
      <c r="A27" s="74">
        <v>4</v>
      </c>
      <c r="B27" s="15" t="s">
        <v>43</v>
      </c>
      <c r="C27" s="16" t="s">
        <v>44</v>
      </c>
      <c r="D27" s="22">
        <v>28594</v>
      </c>
      <c r="E27" s="23">
        <v>73714</v>
      </c>
      <c r="F27" s="17">
        <v>2.58</v>
      </c>
      <c r="G27" s="20"/>
      <c r="H27" s="21">
        <v>0</v>
      </c>
      <c r="I27" s="21"/>
      <c r="J27" s="51"/>
      <c r="K27" s="7"/>
    </row>
    <row r="28" spans="1:11" ht="45" x14ac:dyDescent="0.25">
      <c r="A28" s="74">
        <v>5</v>
      </c>
      <c r="B28" s="7" t="s">
        <v>66</v>
      </c>
      <c r="C28" s="75" t="s">
        <v>65</v>
      </c>
      <c r="D28" s="23">
        <v>17520</v>
      </c>
      <c r="E28" s="20">
        <v>17520</v>
      </c>
      <c r="F28" s="17">
        <v>1</v>
      </c>
      <c r="G28" s="29">
        <v>1749089.49</v>
      </c>
      <c r="H28" s="29">
        <v>1749000</v>
      </c>
      <c r="I28" s="29">
        <v>1749000</v>
      </c>
      <c r="J28" s="51">
        <f>I28/G28</f>
        <v>0.99994883623707553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41621</v>
      </c>
      <c r="F29" s="17">
        <v>0.89</v>
      </c>
      <c r="G29" s="21" t="s">
        <v>57</v>
      </c>
      <c r="H29" s="21" t="s">
        <v>57</v>
      </c>
      <c r="I29" s="21" t="s">
        <v>57</v>
      </c>
      <c r="J29" s="21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41619</v>
      </c>
      <c r="F30" s="17">
        <v>0.89</v>
      </c>
      <c r="G30" s="21" t="s">
        <v>57</v>
      </c>
      <c r="H30" s="21" t="s">
        <v>57</v>
      </c>
      <c r="I30" s="21" t="s">
        <v>57</v>
      </c>
      <c r="J30" s="21" t="s">
        <v>57</v>
      </c>
      <c r="K30" s="7"/>
    </row>
    <row r="31" spans="1:11" ht="45.75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32655</v>
      </c>
      <c r="F31" s="38">
        <v>0.89</v>
      </c>
      <c r="G31" s="52" t="s">
        <v>57</v>
      </c>
      <c r="H31" s="52" t="s">
        <v>57</v>
      </c>
      <c r="I31" s="52" t="s">
        <v>57</v>
      </c>
      <c r="J31" s="52" t="s">
        <v>57</v>
      </c>
      <c r="K31" s="40"/>
    </row>
    <row r="32" spans="1:11" ht="15.75" thickBot="1" x14ac:dyDescent="0.3">
      <c r="A32" s="26"/>
      <c r="B32" s="35"/>
      <c r="C32" s="35"/>
      <c r="D32" s="35"/>
      <c r="E32" s="53"/>
      <c r="F32" s="54" t="s">
        <v>58</v>
      </c>
      <c r="G32" s="55">
        <f>SUM(G24:G31)</f>
        <v>2000000</v>
      </c>
      <c r="H32" s="56">
        <f t="shared" ref="H32:I32" si="0">SUM(H24:H31)</f>
        <v>2000000</v>
      </c>
      <c r="I32" s="55">
        <f t="shared" si="0"/>
        <v>2000000</v>
      </c>
      <c r="J32" s="57">
        <f>I32/G32</f>
        <v>1</v>
      </c>
      <c r="K32" s="41"/>
    </row>
  </sheetData>
  <sheetProtection algorithmName="SHA-512" hashValue="8fe407RED6XnLuzgL+HtH3j0gYvvpnJExrJzEYy5yTpdsrlblmUgx1rUDQdv7qwQqIEQtxcJeyDbyMd8RmdgIQ==" saltValue="zyqk+qdVXOO1rWsmy3ucAA==" spinCount="100000" sheet="1" objects="1" scenarios="1"/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3" zoomScaleNormal="83" workbookViewId="0">
      <selection activeCell="L28" sqref="L28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19.28515625" style="1" customWidth="1"/>
    <col min="4" max="4" width="13.42578125" style="1" customWidth="1"/>
    <col min="5" max="5" width="13" style="1" customWidth="1"/>
    <col min="6" max="6" width="13.7109375" style="1" customWidth="1"/>
    <col min="7" max="7" width="14.28515625" style="1" customWidth="1"/>
    <col min="8" max="8" width="15.5703125" style="1" customWidth="1"/>
    <col min="9" max="9" width="16.28515625" style="1" customWidth="1"/>
    <col min="10" max="10" width="13.28515625" style="1" customWidth="1"/>
    <col min="11" max="11" width="49.710937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55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63</v>
      </c>
      <c r="E5" s="3"/>
      <c r="F5" s="3"/>
      <c r="I5" s="2" t="s">
        <v>3</v>
      </c>
      <c r="K5" s="9">
        <v>44258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42" t="s">
        <v>33</v>
      </c>
      <c r="E23" s="42" t="s">
        <v>34</v>
      </c>
      <c r="F23" s="42" t="s">
        <v>35</v>
      </c>
      <c r="G23" s="42" t="s">
        <v>36</v>
      </c>
      <c r="H23" s="42" t="s">
        <v>37</v>
      </c>
      <c r="I23" s="42" t="s">
        <v>34</v>
      </c>
      <c r="J23" s="42" t="s">
        <v>35</v>
      </c>
      <c r="K23" s="76"/>
    </row>
    <row r="24" spans="1:11" ht="76.150000000000006" customHeight="1" x14ac:dyDescent="0.25">
      <c r="A24" s="43">
        <v>1</v>
      </c>
      <c r="B24" s="15" t="s">
        <v>38</v>
      </c>
      <c r="C24" s="16" t="s">
        <v>70</v>
      </c>
      <c r="D24" s="22">
        <v>29500</v>
      </c>
      <c r="E24" s="22">
        <v>4916</v>
      </c>
      <c r="F24" s="17">
        <v>0.16</v>
      </c>
      <c r="G24" s="24">
        <v>250910.51</v>
      </c>
      <c r="H24" s="30">
        <v>37650</v>
      </c>
      <c r="I24" s="24">
        <v>44</v>
      </c>
      <c r="J24" s="8">
        <v>2.0000000000000001E-4</v>
      </c>
      <c r="K24" s="15" t="s">
        <v>56</v>
      </c>
    </row>
    <row r="25" spans="1:11" x14ac:dyDescent="0.25">
      <c r="A25" s="43">
        <v>2</v>
      </c>
      <c r="B25" s="15" t="s">
        <v>39</v>
      </c>
      <c r="C25" s="16" t="s">
        <v>40</v>
      </c>
      <c r="D25" s="22">
        <v>380062</v>
      </c>
      <c r="E25" s="22">
        <v>51874</v>
      </c>
      <c r="F25" s="17">
        <v>0.14000000000000001</v>
      </c>
      <c r="G25" s="10"/>
      <c r="H25" s="20">
        <v>0</v>
      </c>
      <c r="I25" s="10"/>
      <c r="J25" s="8"/>
      <c r="K25" s="78"/>
    </row>
    <row r="26" spans="1:11" ht="30" x14ac:dyDescent="0.25">
      <c r="A26" s="43">
        <v>3</v>
      </c>
      <c r="B26" s="15" t="s">
        <v>41</v>
      </c>
      <c r="C26" s="16" t="s">
        <v>42</v>
      </c>
      <c r="D26" s="22">
        <v>6795</v>
      </c>
      <c r="E26" s="22">
        <v>745</v>
      </c>
      <c r="F26" s="17">
        <v>0.11</v>
      </c>
      <c r="G26" s="12"/>
      <c r="H26" s="21">
        <v>0</v>
      </c>
      <c r="I26" s="12"/>
      <c r="J26" s="8"/>
      <c r="K26" s="79"/>
    </row>
    <row r="27" spans="1:11" x14ac:dyDescent="0.25">
      <c r="A27" s="43">
        <v>4</v>
      </c>
      <c r="B27" s="15" t="s">
        <v>43</v>
      </c>
      <c r="C27" s="16" t="s">
        <v>44</v>
      </c>
      <c r="D27" s="22">
        <v>28594</v>
      </c>
      <c r="E27" s="22">
        <v>12575</v>
      </c>
      <c r="F27" s="17">
        <v>0.44</v>
      </c>
      <c r="G27" s="10"/>
      <c r="H27" s="21">
        <v>0</v>
      </c>
      <c r="I27" s="21"/>
      <c r="J27" s="8"/>
      <c r="K27" s="7"/>
    </row>
    <row r="28" spans="1:11" ht="60" x14ac:dyDescent="0.25">
      <c r="A28" s="43">
        <v>5</v>
      </c>
      <c r="B28" s="7" t="s">
        <v>66</v>
      </c>
      <c r="C28" s="42" t="s">
        <v>65</v>
      </c>
      <c r="D28" s="23">
        <v>17520</v>
      </c>
      <c r="E28" s="20">
        <v>2832</v>
      </c>
      <c r="F28" s="11">
        <v>0.16159999999999999</v>
      </c>
      <c r="G28" s="25">
        <v>1749089.49</v>
      </c>
      <c r="H28" s="29">
        <v>262350</v>
      </c>
      <c r="I28" s="25">
        <v>125442.52</v>
      </c>
      <c r="J28" s="8">
        <v>7.17E-2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7291</v>
      </c>
      <c r="F29" s="17">
        <v>0.16</v>
      </c>
      <c r="G29" s="12" t="s">
        <v>57</v>
      </c>
      <c r="H29" s="12" t="s">
        <v>57</v>
      </c>
      <c r="I29" s="12" t="s">
        <v>57</v>
      </c>
      <c r="J29" s="12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7291</v>
      </c>
      <c r="F30" s="17">
        <v>0.16</v>
      </c>
      <c r="G30" s="12" t="s">
        <v>57</v>
      </c>
      <c r="H30" s="12" t="s">
        <v>57</v>
      </c>
      <c r="I30" s="12" t="s">
        <v>57</v>
      </c>
      <c r="J30" s="12" t="s">
        <v>57</v>
      </c>
      <c r="K30" s="7"/>
    </row>
    <row r="31" spans="1:11" ht="45" x14ac:dyDescent="0.25">
      <c r="A31" s="31">
        <v>8</v>
      </c>
      <c r="B31" s="32" t="s">
        <v>48</v>
      </c>
      <c r="C31" s="33" t="s">
        <v>46</v>
      </c>
      <c r="D31" s="34">
        <v>36400</v>
      </c>
      <c r="E31" s="34">
        <v>5765</v>
      </c>
      <c r="F31" s="38">
        <v>0.16</v>
      </c>
      <c r="G31" s="39" t="s">
        <v>57</v>
      </c>
      <c r="H31" s="39" t="s">
        <v>57</v>
      </c>
      <c r="I31" s="39" t="s">
        <v>57</v>
      </c>
      <c r="J31" s="39" t="s">
        <v>57</v>
      </c>
      <c r="K31" s="40"/>
    </row>
    <row r="32" spans="1:11" x14ac:dyDescent="0.25">
      <c r="A32" s="46"/>
      <c r="B32" s="46"/>
      <c r="C32" s="46"/>
      <c r="D32" s="46"/>
      <c r="E32" s="48" t="s">
        <v>58</v>
      </c>
      <c r="F32" s="47"/>
      <c r="G32" s="49">
        <f>SUM(G24:G31)</f>
        <v>2000000</v>
      </c>
      <c r="H32" s="49">
        <f t="shared" ref="H32:I32" si="0">SUM(H24:H31)</f>
        <v>300000</v>
      </c>
      <c r="I32" s="49">
        <f t="shared" si="0"/>
        <v>125486.52</v>
      </c>
      <c r="J32" s="61">
        <f>I32/G32</f>
        <v>6.2743259999999995E-2</v>
      </c>
      <c r="K32" s="46"/>
    </row>
  </sheetData>
  <sheetProtection algorithmName="SHA-512" hashValue="hARFFdlyUdX4iBQKpVUhln0WCQ8ag7irqkYIeJ5QeAaA8/WDu2zbyH8Pgs71GtbOz3fesJcfNE/2ltMcXn9Ppw==" saltValue="Sn+Ysrmh0tR3vyfdVJ6HhA==" spinCount="100000" sheet="1" objects="1" scenarios="1"/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32"/>
  <sheetViews>
    <sheetView showWhiteSpace="0" zoomScale="70" zoomScaleNormal="70" workbookViewId="0">
      <selection activeCell="L24" sqref="L24"/>
    </sheetView>
  </sheetViews>
  <sheetFormatPr baseColWidth="10" defaultColWidth="11.42578125" defaultRowHeight="15" x14ac:dyDescent="0.25"/>
  <cols>
    <col min="1" max="1" width="4.7109375" style="1" customWidth="1"/>
    <col min="2" max="2" width="26.85546875" style="1" customWidth="1"/>
    <col min="3" max="3" width="20.28515625" style="1" customWidth="1"/>
    <col min="4" max="4" width="23.7109375" style="1" customWidth="1"/>
    <col min="5" max="5" width="19" style="1" customWidth="1"/>
    <col min="6" max="6" width="13.7109375" style="1" customWidth="1"/>
    <col min="7" max="7" width="20" style="1" customWidth="1"/>
    <col min="8" max="8" width="19.7109375" style="1" customWidth="1"/>
    <col min="9" max="9" width="20.42578125" style="1" customWidth="1"/>
    <col min="10" max="10" width="15.140625" style="1" customWidth="1"/>
    <col min="11" max="11" width="54.42578125" style="1" customWidth="1"/>
    <col min="12" max="16384" width="11.42578125" style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8" customHeight="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8" customHeight="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24" customHeight="1" x14ac:dyDescent="0.25">
      <c r="A4" s="2" t="s">
        <v>1</v>
      </c>
      <c r="E4" s="3" t="s">
        <v>55</v>
      </c>
      <c r="F4" s="3"/>
      <c r="G4" s="3"/>
      <c r="H4" s="3"/>
      <c r="I4" s="3"/>
      <c r="J4" s="3"/>
      <c r="K4" s="3"/>
    </row>
    <row r="5" spans="1:11" ht="22.5" customHeight="1" x14ac:dyDescent="0.25">
      <c r="A5" s="2" t="s">
        <v>2</v>
      </c>
      <c r="D5" s="13" t="s">
        <v>68</v>
      </c>
      <c r="E5" s="3"/>
      <c r="F5" s="3"/>
      <c r="I5" s="2" t="s">
        <v>3</v>
      </c>
      <c r="K5" s="9">
        <v>44323</v>
      </c>
    </row>
    <row r="6" spans="1:11" ht="11.25" customHeight="1" x14ac:dyDescent="0.25"/>
    <row r="7" spans="1:11" ht="18" customHeight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18" customHeight="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ht="18" customHeight="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ht="18" customHeight="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ht="18" customHeight="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ht="18" customHeight="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ht="18" customHeight="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ht="18" customHeight="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ht="50.25" customHeight="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ht="33" customHeight="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ht="30" customHeight="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ht="18" customHeight="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ht="18" customHeight="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ht="18" customHeight="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ht="18" customHeight="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ht="18" customHeight="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s="5" customFormat="1" ht="45" x14ac:dyDescent="0.25">
      <c r="A23" s="82"/>
      <c r="B23" s="77"/>
      <c r="C23" s="76"/>
      <c r="D23" s="4" t="s">
        <v>33</v>
      </c>
      <c r="E23" s="4" t="s">
        <v>34</v>
      </c>
      <c r="F23" s="4" t="s">
        <v>35</v>
      </c>
      <c r="G23" s="4" t="s">
        <v>36</v>
      </c>
      <c r="H23" s="4" t="s">
        <v>37</v>
      </c>
      <c r="I23" s="4" t="s">
        <v>34</v>
      </c>
      <c r="J23" s="4" t="s">
        <v>35</v>
      </c>
      <c r="K23" s="76"/>
    </row>
    <row r="24" spans="1:11" ht="96.75" customHeight="1" x14ac:dyDescent="0.25">
      <c r="A24" s="6">
        <v>1</v>
      </c>
      <c r="B24" s="15" t="s">
        <v>38</v>
      </c>
      <c r="C24" s="16" t="s">
        <v>70</v>
      </c>
      <c r="D24" s="22">
        <v>29500</v>
      </c>
      <c r="E24" s="22">
        <v>7374</v>
      </c>
      <c r="F24" s="17">
        <v>0.25</v>
      </c>
      <c r="G24" s="24">
        <v>250910.51</v>
      </c>
      <c r="H24" s="30">
        <v>56475</v>
      </c>
      <c r="I24" s="24">
        <v>49579.34</v>
      </c>
      <c r="J24" s="8">
        <f>I24/G24</f>
        <v>0.19759770126807361</v>
      </c>
      <c r="K24" s="15" t="s">
        <v>56</v>
      </c>
    </row>
    <row r="25" spans="1:11" ht="33" customHeight="1" x14ac:dyDescent="0.25">
      <c r="A25" s="6">
        <v>2</v>
      </c>
      <c r="B25" s="15" t="s">
        <v>39</v>
      </c>
      <c r="C25" s="16" t="s">
        <v>40</v>
      </c>
      <c r="D25" s="22">
        <v>380062</v>
      </c>
      <c r="E25" s="22">
        <v>51874</v>
      </c>
      <c r="F25" s="17">
        <v>0.14000000000000001</v>
      </c>
      <c r="G25" s="10"/>
      <c r="H25" s="20">
        <v>0</v>
      </c>
      <c r="I25" s="10"/>
      <c r="J25" s="8"/>
      <c r="K25" s="78"/>
    </row>
    <row r="26" spans="1:11" ht="30.75" customHeight="1" x14ac:dyDescent="0.25">
      <c r="A26" s="6">
        <v>3</v>
      </c>
      <c r="B26" s="15" t="s">
        <v>41</v>
      </c>
      <c r="C26" s="16" t="s">
        <v>42</v>
      </c>
      <c r="D26" s="22">
        <v>6795</v>
      </c>
      <c r="E26" s="22">
        <v>745</v>
      </c>
      <c r="F26" s="17">
        <v>0.11</v>
      </c>
      <c r="G26" s="12"/>
      <c r="H26" s="21">
        <v>0</v>
      </c>
      <c r="I26" s="12"/>
      <c r="J26" s="8"/>
      <c r="K26" s="79"/>
    </row>
    <row r="27" spans="1:11" ht="18" customHeight="1" x14ac:dyDescent="0.25">
      <c r="A27" s="6">
        <v>4</v>
      </c>
      <c r="B27" s="15" t="s">
        <v>43</v>
      </c>
      <c r="C27" s="16" t="s">
        <v>44</v>
      </c>
      <c r="D27" s="22">
        <v>28594</v>
      </c>
      <c r="E27" s="22">
        <v>12575</v>
      </c>
      <c r="F27" s="17">
        <v>0.44</v>
      </c>
      <c r="G27" s="10"/>
      <c r="H27" s="21">
        <v>0</v>
      </c>
      <c r="I27" s="21"/>
      <c r="J27" s="8"/>
      <c r="K27" s="7"/>
    </row>
    <row r="28" spans="1:11" ht="93.75" customHeight="1" x14ac:dyDescent="0.25">
      <c r="A28" s="6">
        <v>5</v>
      </c>
      <c r="B28" s="7" t="s">
        <v>66</v>
      </c>
      <c r="C28" s="4" t="s">
        <v>65</v>
      </c>
      <c r="D28" s="23">
        <v>17520</v>
      </c>
      <c r="E28" s="20">
        <v>4320</v>
      </c>
      <c r="F28" s="11">
        <v>0.25</v>
      </c>
      <c r="G28" s="25">
        <v>1749089.49</v>
      </c>
      <c r="H28" s="29">
        <v>393525</v>
      </c>
      <c r="I28" s="25">
        <v>239467.8</v>
      </c>
      <c r="J28" s="8">
        <f>I28/G28</f>
        <v>0.1369099759441125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11122</v>
      </c>
      <c r="F29" s="17">
        <v>0.24</v>
      </c>
      <c r="G29" s="12" t="s">
        <v>57</v>
      </c>
      <c r="H29" s="12" t="s">
        <v>57</v>
      </c>
      <c r="I29" s="12" t="s">
        <v>57</v>
      </c>
      <c r="J29" s="12" t="s">
        <v>57</v>
      </c>
      <c r="K29" s="7"/>
    </row>
    <row r="30" spans="1:11" ht="51.75" customHeight="1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11121</v>
      </c>
      <c r="F30" s="17">
        <v>0.24</v>
      </c>
      <c r="G30" s="12" t="s">
        <v>57</v>
      </c>
      <c r="H30" s="12" t="s">
        <v>57</v>
      </c>
      <c r="I30" s="12" t="s">
        <v>57</v>
      </c>
      <c r="J30" s="12" t="s">
        <v>57</v>
      </c>
      <c r="K30" s="7"/>
    </row>
    <row r="31" spans="1:11" ht="51.75" customHeight="1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7775</v>
      </c>
      <c r="F31" s="38">
        <v>0.21</v>
      </c>
      <c r="G31" s="39" t="s">
        <v>57</v>
      </c>
      <c r="H31" s="39" t="s">
        <v>57</v>
      </c>
      <c r="I31" s="39" t="s">
        <v>57</v>
      </c>
      <c r="J31" s="39" t="s">
        <v>57</v>
      </c>
      <c r="K31" s="40"/>
    </row>
    <row r="32" spans="1:11" ht="15.75" thickBot="1" x14ac:dyDescent="0.3">
      <c r="A32" s="26"/>
      <c r="B32" s="35"/>
      <c r="C32" s="35"/>
      <c r="D32" s="35"/>
      <c r="E32" s="36"/>
      <c r="F32" s="37" t="s">
        <v>58</v>
      </c>
      <c r="G32" s="27">
        <f>SUM(G24:G31)</f>
        <v>2000000</v>
      </c>
      <c r="H32" s="27">
        <f t="shared" ref="H32:I32" si="0">SUM(H24:H31)</f>
        <v>450000</v>
      </c>
      <c r="I32" s="27">
        <f t="shared" si="0"/>
        <v>289047.14</v>
      </c>
      <c r="J32" s="28">
        <v>0.14449999999999999</v>
      </c>
      <c r="K32" s="41"/>
    </row>
  </sheetData>
  <sheetProtection algorithmName="SHA-512" hashValue="8dZayOAemo9hVejnH1PtnQAkhZ7Y8gNd10bBEjmhcH8BIe3wwiFhtvIU50h9qFZlBbVPEAiH+TuV7v7iXXFlaw==" saltValue="E2AHHdJCLMPL0E9iZREOuQ==" spinCount="100000" sheet="1" objects="1" scenarios="1"/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rintOptions horizontalCentered="1" verticalCentered="1"/>
  <pageMargins left="0.19685039370078741" right="0.27559055118110237" top="0.19685039370078741" bottom="0" header="0.31496062992125984" footer="0.31496062992125984"/>
  <pageSetup scale="5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3" zoomScaleNormal="83" workbookViewId="0">
      <selection activeCell="L26" sqref="L26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20.5703125" style="1" customWidth="1"/>
    <col min="4" max="4" width="18.140625" style="1" customWidth="1"/>
    <col min="5" max="5" width="14.7109375" style="1" customWidth="1"/>
    <col min="6" max="6" width="13.7109375" style="1" customWidth="1"/>
    <col min="7" max="7" width="14.5703125" style="1" customWidth="1"/>
    <col min="8" max="8" width="16" style="1" customWidth="1"/>
    <col min="9" max="9" width="20.42578125" style="1" customWidth="1"/>
    <col min="10" max="10" width="15.140625" style="1" customWidth="1"/>
    <col min="11" max="11" width="54.4257812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55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59</v>
      </c>
      <c r="E5" s="3"/>
      <c r="F5" s="3"/>
      <c r="I5" s="2" t="s">
        <v>3</v>
      </c>
      <c r="K5" s="58">
        <v>44321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42" t="s">
        <v>33</v>
      </c>
      <c r="E23" s="42" t="s">
        <v>34</v>
      </c>
      <c r="F23" s="42" t="s">
        <v>35</v>
      </c>
      <c r="G23" s="42" t="s">
        <v>36</v>
      </c>
      <c r="H23" s="42" t="s">
        <v>37</v>
      </c>
      <c r="I23" s="42" t="s">
        <v>34</v>
      </c>
      <c r="J23" s="42" t="s">
        <v>35</v>
      </c>
      <c r="K23" s="76"/>
    </row>
    <row r="24" spans="1:11" ht="75" x14ac:dyDescent="0.25">
      <c r="A24" s="43">
        <v>1</v>
      </c>
      <c r="B24" s="15" t="s">
        <v>38</v>
      </c>
      <c r="C24" s="16" t="s">
        <v>70</v>
      </c>
      <c r="D24" s="22">
        <v>29500</v>
      </c>
      <c r="E24" s="22">
        <v>9832</v>
      </c>
      <c r="F24" s="17">
        <v>0.33329999999999999</v>
      </c>
      <c r="G24" s="30">
        <v>250910.51</v>
      </c>
      <c r="H24" s="30">
        <v>75300</v>
      </c>
      <c r="I24" s="30">
        <v>67843.09</v>
      </c>
      <c r="J24" s="51">
        <f>I24/G24</f>
        <v>0.27038759755420366</v>
      </c>
      <c r="K24" s="15" t="s">
        <v>56</v>
      </c>
    </row>
    <row r="25" spans="1:11" x14ac:dyDescent="0.25">
      <c r="A25" s="43">
        <v>2</v>
      </c>
      <c r="B25" s="15" t="s">
        <v>39</v>
      </c>
      <c r="C25" s="16" t="s">
        <v>40</v>
      </c>
      <c r="D25" s="22">
        <v>380062</v>
      </c>
      <c r="E25" s="22">
        <v>99709</v>
      </c>
      <c r="F25" s="17">
        <v>0.26</v>
      </c>
      <c r="G25" s="20"/>
      <c r="H25" s="20">
        <v>0</v>
      </c>
      <c r="I25" s="20"/>
      <c r="J25" s="51"/>
      <c r="K25" s="78"/>
    </row>
    <row r="26" spans="1:11" ht="30" x14ac:dyDescent="0.25">
      <c r="A26" s="43">
        <v>3</v>
      </c>
      <c r="B26" s="15" t="s">
        <v>41</v>
      </c>
      <c r="C26" s="16" t="s">
        <v>42</v>
      </c>
      <c r="D26" s="22">
        <v>6795</v>
      </c>
      <c r="E26" s="22">
        <v>1596</v>
      </c>
      <c r="F26" s="17">
        <v>0.23</v>
      </c>
      <c r="G26" s="21"/>
      <c r="H26" s="21">
        <v>0</v>
      </c>
      <c r="I26" s="21"/>
      <c r="J26" s="51"/>
      <c r="K26" s="79"/>
    </row>
    <row r="27" spans="1:11" x14ac:dyDescent="0.25">
      <c r="A27" s="43">
        <v>4</v>
      </c>
      <c r="B27" s="15" t="s">
        <v>43</v>
      </c>
      <c r="C27" s="16" t="s">
        <v>44</v>
      </c>
      <c r="D27" s="22">
        <v>28594</v>
      </c>
      <c r="E27" s="23">
        <v>32115</v>
      </c>
      <c r="F27" s="17">
        <v>1.1200000000000001</v>
      </c>
      <c r="G27" s="20"/>
      <c r="H27" s="21">
        <v>0</v>
      </c>
      <c r="I27" s="21"/>
      <c r="J27" s="51"/>
      <c r="K27" s="7"/>
    </row>
    <row r="28" spans="1:11" ht="45" x14ac:dyDescent="0.25">
      <c r="A28" s="43">
        <v>5</v>
      </c>
      <c r="B28" s="7" t="s">
        <v>67</v>
      </c>
      <c r="C28" s="42" t="s">
        <v>65</v>
      </c>
      <c r="D28" s="23">
        <v>17520</v>
      </c>
      <c r="E28" s="20">
        <v>5760</v>
      </c>
      <c r="F28" s="17">
        <v>0.32879999999999998</v>
      </c>
      <c r="G28" s="29">
        <v>1749089.49</v>
      </c>
      <c r="H28" s="29">
        <v>524700</v>
      </c>
      <c r="I28" s="29">
        <v>361527.91</v>
      </c>
      <c r="J28" s="51">
        <f>I28/G28</f>
        <v>0.20669491873740548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15015</v>
      </c>
      <c r="F29" s="17">
        <v>0.32</v>
      </c>
      <c r="G29" s="21" t="s">
        <v>57</v>
      </c>
      <c r="H29" s="21" t="s">
        <v>57</v>
      </c>
      <c r="I29" s="21" t="s">
        <v>57</v>
      </c>
      <c r="J29" s="21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15014</v>
      </c>
      <c r="F30" s="17">
        <v>0.32</v>
      </c>
      <c r="G30" s="21" t="s">
        <v>57</v>
      </c>
      <c r="H30" s="21" t="s">
        <v>57</v>
      </c>
      <c r="I30" s="21" t="s">
        <v>57</v>
      </c>
      <c r="J30" s="21" t="s">
        <v>57</v>
      </c>
      <c r="K30" s="7"/>
    </row>
    <row r="31" spans="1:11" ht="45.75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10871</v>
      </c>
      <c r="F31" s="38">
        <v>0.3</v>
      </c>
      <c r="G31" s="52" t="s">
        <v>57</v>
      </c>
      <c r="H31" s="52" t="s">
        <v>57</v>
      </c>
      <c r="I31" s="52" t="s">
        <v>57</v>
      </c>
      <c r="J31" s="52" t="s">
        <v>57</v>
      </c>
      <c r="K31" s="40"/>
    </row>
    <row r="32" spans="1:11" ht="15.75" thickBot="1" x14ac:dyDescent="0.3">
      <c r="A32" s="26"/>
      <c r="B32" s="35"/>
      <c r="C32" s="35"/>
      <c r="D32" s="35"/>
      <c r="E32" s="53"/>
      <c r="F32" s="54" t="s">
        <v>58</v>
      </c>
      <c r="G32" s="55">
        <f>SUM(G24:G31)</f>
        <v>2000000</v>
      </c>
      <c r="H32" s="56">
        <f t="shared" ref="H32:I32" si="0">SUM(H24:H31)</f>
        <v>600000</v>
      </c>
      <c r="I32" s="55">
        <f t="shared" si="0"/>
        <v>429371</v>
      </c>
      <c r="J32" s="57">
        <f>I32/G32</f>
        <v>0.2146855</v>
      </c>
      <c r="K32" s="41"/>
    </row>
  </sheetData>
  <sheetProtection algorithmName="SHA-512" hashValue="ZUpgQOabPwtc6hHNbTPIqN1PdnwsxNMBCxjA+ukSztr7eFULcAZ0Bn5fKtaQCiSy0JCVLp/Qwi4BH29lyDrLUQ==" saltValue="Ra4ZRd8lCqxQlbnhUI/XfA==" spinCount="100000" sheet="1" objects="1" scenarios="1"/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5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M23" sqref="M23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20.42578125" style="1" customWidth="1"/>
    <col min="4" max="4" width="20.5703125" style="1" customWidth="1"/>
    <col min="5" max="5" width="10.42578125" style="1" customWidth="1"/>
    <col min="6" max="6" width="11.140625" style="1" customWidth="1"/>
    <col min="7" max="7" width="14.42578125" style="1" customWidth="1"/>
    <col min="8" max="8" width="14.7109375" style="1" customWidth="1"/>
    <col min="9" max="9" width="14.28515625" style="1" customWidth="1"/>
    <col min="10" max="10" width="12.5703125" style="1" customWidth="1"/>
    <col min="11" max="11" width="52.2851562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55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64</v>
      </c>
      <c r="E5" s="3"/>
      <c r="F5" s="3"/>
      <c r="I5" s="2" t="s">
        <v>3</v>
      </c>
      <c r="K5" s="58">
        <v>44352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60" t="s">
        <v>33</v>
      </c>
      <c r="E23" s="60" t="s">
        <v>34</v>
      </c>
      <c r="F23" s="60" t="s">
        <v>35</v>
      </c>
      <c r="G23" s="60" t="s">
        <v>36</v>
      </c>
      <c r="H23" s="60" t="s">
        <v>37</v>
      </c>
      <c r="I23" s="60" t="s">
        <v>34</v>
      </c>
      <c r="J23" s="60" t="s">
        <v>35</v>
      </c>
      <c r="K23" s="76"/>
    </row>
    <row r="24" spans="1:11" ht="75" x14ac:dyDescent="0.25">
      <c r="A24" s="59">
        <v>1</v>
      </c>
      <c r="B24" s="15" t="s">
        <v>38</v>
      </c>
      <c r="C24" s="16" t="s">
        <v>70</v>
      </c>
      <c r="D24" s="22">
        <v>29500</v>
      </c>
      <c r="E24" s="22">
        <v>12290</v>
      </c>
      <c r="F24" s="17">
        <v>0.41660000000000003</v>
      </c>
      <c r="G24" s="30">
        <v>250910.51</v>
      </c>
      <c r="H24" s="30">
        <v>94125</v>
      </c>
      <c r="I24" s="30">
        <v>87221.04</v>
      </c>
      <c r="J24" s="51">
        <f>I24/G24</f>
        <v>0.3476181208989611</v>
      </c>
      <c r="K24" s="15" t="s">
        <v>56</v>
      </c>
    </row>
    <row r="25" spans="1:11" x14ac:dyDescent="0.25">
      <c r="A25" s="59">
        <v>2</v>
      </c>
      <c r="B25" s="15" t="s">
        <v>39</v>
      </c>
      <c r="C25" s="16" t="s">
        <v>40</v>
      </c>
      <c r="D25" s="22">
        <v>380062</v>
      </c>
      <c r="E25" s="22">
        <v>129333</v>
      </c>
      <c r="F25" s="17">
        <v>0.34</v>
      </c>
      <c r="G25" s="20"/>
      <c r="H25" s="20">
        <v>0</v>
      </c>
      <c r="I25" s="20"/>
      <c r="J25" s="51"/>
      <c r="K25" s="78"/>
    </row>
    <row r="26" spans="1:11" ht="30" x14ac:dyDescent="0.25">
      <c r="A26" s="59">
        <v>3</v>
      </c>
      <c r="B26" s="15" t="s">
        <v>41</v>
      </c>
      <c r="C26" s="16" t="s">
        <v>42</v>
      </c>
      <c r="D26" s="22">
        <v>6795</v>
      </c>
      <c r="E26" s="22">
        <v>1785</v>
      </c>
      <c r="F26" s="17">
        <v>0.26</v>
      </c>
      <c r="G26" s="21"/>
      <c r="H26" s="21">
        <v>0</v>
      </c>
      <c r="I26" s="21"/>
      <c r="J26" s="51"/>
      <c r="K26" s="79"/>
    </row>
    <row r="27" spans="1:11" x14ac:dyDescent="0.25">
      <c r="A27" s="59">
        <v>4</v>
      </c>
      <c r="B27" s="15" t="s">
        <v>43</v>
      </c>
      <c r="C27" s="16" t="s">
        <v>44</v>
      </c>
      <c r="D27" s="22">
        <v>28594</v>
      </c>
      <c r="E27" s="23">
        <v>42708</v>
      </c>
      <c r="F27" s="17">
        <v>1.49</v>
      </c>
      <c r="G27" s="20"/>
      <c r="H27" s="21">
        <v>0</v>
      </c>
      <c r="I27" s="21"/>
      <c r="J27" s="51"/>
      <c r="K27" s="7"/>
    </row>
    <row r="28" spans="1:11" ht="45" x14ac:dyDescent="0.25">
      <c r="A28" s="59">
        <v>5</v>
      </c>
      <c r="B28" s="7" t="s">
        <v>66</v>
      </c>
      <c r="C28" s="60" t="s">
        <v>65</v>
      </c>
      <c r="D28" s="23">
        <v>17520</v>
      </c>
      <c r="E28" s="20">
        <v>7248</v>
      </c>
      <c r="F28" s="17">
        <v>0.41360000000000002</v>
      </c>
      <c r="G28" s="29">
        <v>1749089.49</v>
      </c>
      <c r="H28" s="29">
        <v>655875</v>
      </c>
      <c r="I28" s="29">
        <v>524299.55000000005</v>
      </c>
      <c r="J28" s="51">
        <f>I28/G28</f>
        <v>0.29975570318017292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18955</v>
      </c>
      <c r="F29" s="17">
        <v>0.41</v>
      </c>
      <c r="G29" s="21" t="s">
        <v>57</v>
      </c>
      <c r="H29" s="21" t="s">
        <v>57</v>
      </c>
      <c r="I29" s="21" t="s">
        <v>57</v>
      </c>
      <c r="J29" s="21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18954</v>
      </c>
      <c r="F30" s="17">
        <v>0.41</v>
      </c>
      <c r="G30" s="21" t="s">
        <v>57</v>
      </c>
      <c r="H30" s="21" t="s">
        <v>57</v>
      </c>
      <c r="I30" s="21" t="s">
        <v>57</v>
      </c>
      <c r="J30" s="21" t="s">
        <v>57</v>
      </c>
      <c r="K30" s="7"/>
    </row>
    <row r="31" spans="1:11" ht="45.75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14049</v>
      </c>
      <c r="F31" s="38">
        <v>0.39</v>
      </c>
      <c r="G31" s="52" t="s">
        <v>57</v>
      </c>
      <c r="H31" s="52" t="s">
        <v>57</v>
      </c>
      <c r="I31" s="52" t="s">
        <v>57</v>
      </c>
      <c r="J31" s="52" t="s">
        <v>57</v>
      </c>
      <c r="K31" s="40"/>
    </row>
    <row r="32" spans="1:11" ht="15.75" thickBot="1" x14ac:dyDescent="0.3">
      <c r="A32" s="26"/>
      <c r="B32" s="35"/>
      <c r="C32" s="35"/>
      <c r="D32" s="35"/>
      <c r="E32" s="53"/>
      <c r="F32" s="54" t="s">
        <v>58</v>
      </c>
      <c r="G32" s="55">
        <f>SUM(G24:G31)</f>
        <v>2000000</v>
      </c>
      <c r="H32" s="56">
        <f t="shared" ref="H32:I32" si="0">SUM(H24:H31)</f>
        <v>750000</v>
      </c>
      <c r="I32" s="55">
        <f t="shared" si="0"/>
        <v>611520.59000000008</v>
      </c>
      <c r="J32" s="57">
        <f>I32/G32</f>
        <v>0.30576029500000002</v>
      </c>
      <c r="K32" s="41"/>
    </row>
  </sheetData>
  <sheetProtection algorithmName="SHA-512" hashValue="dK5E/8GtYVyHq/RjiV0u4bvSDpkk91dVCs9wuPKup9VjxEA48XTifmkOyPQ0JaMPnMVMs2tvc1dL0CWsDTqynw==" saltValue="Mv+WllJT31kOyBFzI+MIwA==" spinCount="100000" sheet="1" objects="1" scenarios="1"/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L24" sqref="L24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20.42578125" style="1" customWidth="1"/>
    <col min="4" max="4" width="20.5703125" style="1" customWidth="1"/>
    <col min="5" max="5" width="10.42578125" style="1" customWidth="1"/>
    <col min="6" max="6" width="11.140625" style="1" customWidth="1"/>
    <col min="7" max="7" width="14.42578125" style="1" customWidth="1"/>
    <col min="8" max="8" width="14.7109375" style="1" customWidth="1"/>
    <col min="9" max="9" width="14.28515625" style="1" customWidth="1"/>
    <col min="10" max="10" width="12.5703125" style="1" customWidth="1"/>
    <col min="11" max="11" width="52.2851562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71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69</v>
      </c>
      <c r="E5" s="3"/>
      <c r="F5" s="3"/>
      <c r="I5" s="2" t="s">
        <v>3</v>
      </c>
      <c r="K5" s="58">
        <v>44382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63" t="s">
        <v>33</v>
      </c>
      <c r="E23" s="63" t="s">
        <v>34</v>
      </c>
      <c r="F23" s="63" t="s">
        <v>35</v>
      </c>
      <c r="G23" s="63" t="s">
        <v>36</v>
      </c>
      <c r="H23" s="63" t="s">
        <v>37</v>
      </c>
      <c r="I23" s="63" t="s">
        <v>34</v>
      </c>
      <c r="J23" s="63" t="s">
        <v>35</v>
      </c>
      <c r="K23" s="76"/>
    </row>
    <row r="24" spans="1:11" ht="75" x14ac:dyDescent="0.25">
      <c r="A24" s="62">
        <v>1</v>
      </c>
      <c r="B24" s="15" t="s">
        <v>38</v>
      </c>
      <c r="C24" s="16" t="s">
        <v>70</v>
      </c>
      <c r="D24" s="22">
        <v>29500</v>
      </c>
      <c r="E24" s="22">
        <v>14748</v>
      </c>
      <c r="F24" s="17">
        <v>0.49</v>
      </c>
      <c r="G24" s="30">
        <v>250910.51</v>
      </c>
      <c r="H24" s="30">
        <v>112950</v>
      </c>
      <c r="I24" s="30">
        <v>103859.79</v>
      </c>
      <c r="J24" s="51">
        <f>I24/G24</f>
        <v>0.41393160453900474</v>
      </c>
      <c r="K24" s="15" t="s">
        <v>56</v>
      </c>
    </row>
    <row r="25" spans="1:11" x14ac:dyDescent="0.25">
      <c r="A25" s="62">
        <v>2</v>
      </c>
      <c r="B25" s="15" t="s">
        <v>39</v>
      </c>
      <c r="C25" s="16" t="s">
        <v>40</v>
      </c>
      <c r="D25" s="22">
        <v>380062</v>
      </c>
      <c r="E25" s="22">
        <v>155501</v>
      </c>
      <c r="F25" s="17">
        <v>0.41</v>
      </c>
      <c r="G25" s="20"/>
      <c r="H25" s="20">
        <v>0</v>
      </c>
      <c r="I25" s="20"/>
      <c r="J25" s="51"/>
      <c r="K25" s="78"/>
    </row>
    <row r="26" spans="1:11" ht="30" x14ac:dyDescent="0.25">
      <c r="A26" s="62">
        <v>3</v>
      </c>
      <c r="B26" s="15" t="s">
        <v>41</v>
      </c>
      <c r="C26" s="16" t="s">
        <v>42</v>
      </c>
      <c r="D26" s="22">
        <v>6795</v>
      </c>
      <c r="E26" s="22">
        <v>2183</v>
      </c>
      <c r="F26" s="17">
        <v>0.32</v>
      </c>
      <c r="G26" s="21"/>
      <c r="H26" s="21">
        <v>0</v>
      </c>
      <c r="I26" s="21"/>
      <c r="J26" s="51"/>
      <c r="K26" s="79"/>
    </row>
    <row r="27" spans="1:11" x14ac:dyDescent="0.25">
      <c r="A27" s="62">
        <v>4</v>
      </c>
      <c r="B27" s="15" t="s">
        <v>43</v>
      </c>
      <c r="C27" s="16" t="s">
        <v>44</v>
      </c>
      <c r="D27" s="22">
        <v>28594</v>
      </c>
      <c r="E27" s="23">
        <v>55396</v>
      </c>
      <c r="F27" s="17">
        <v>1.94</v>
      </c>
      <c r="G27" s="20"/>
      <c r="H27" s="21">
        <v>0</v>
      </c>
      <c r="I27" s="21"/>
      <c r="J27" s="51"/>
      <c r="K27" s="7"/>
    </row>
    <row r="28" spans="1:11" ht="45" x14ac:dyDescent="0.25">
      <c r="A28" s="62">
        <v>5</v>
      </c>
      <c r="B28" s="7" t="s">
        <v>66</v>
      </c>
      <c r="C28" s="63" t="s">
        <v>65</v>
      </c>
      <c r="D28" s="23">
        <v>17520</v>
      </c>
      <c r="E28" s="20">
        <v>8688</v>
      </c>
      <c r="F28" s="17">
        <v>0.49</v>
      </c>
      <c r="G28" s="29">
        <v>1749089.49</v>
      </c>
      <c r="H28" s="29">
        <v>787050</v>
      </c>
      <c r="I28" s="29">
        <v>631667.14</v>
      </c>
      <c r="J28" s="51">
        <f>I28/G28</f>
        <v>0.3611405497611217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22463</v>
      </c>
      <c r="F29" s="17">
        <v>0.48</v>
      </c>
      <c r="G29" s="21" t="s">
        <v>57</v>
      </c>
      <c r="H29" s="21" t="s">
        <v>57</v>
      </c>
      <c r="I29" s="21" t="s">
        <v>57</v>
      </c>
      <c r="J29" s="21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22461</v>
      </c>
      <c r="F30" s="17">
        <v>0.48</v>
      </c>
      <c r="G30" s="21" t="s">
        <v>57</v>
      </c>
      <c r="H30" s="21" t="s">
        <v>57</v>
      </c>
      <c r="I30" s="21" t="s">
        <v>57</v>
      </c>
      <c r="J30" s="21" t="s">
        <v>57</v>
      </c>
      <c r="K30" s="7"/>
    </row>
    <row r="31" spans="1:11" ht="45.75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17164</v>
      </c>
      <c r="F31" s="38">
        <v>0.47</v>
      </c>
      <c r="G31" s="52" t="s">
        <v>57</v>
      </c>
      <c r="H31" s="52" t="s">
        <v>57</v>
      </c>
      <c r="I31" s="52" t="s">
        <v>57</v>
      </c>
      <c r="J31" s="52" t="s">
        <v>57</v>
      </c>
      <c r="K31" s="40"/>
    </row>
    <row r="32" spans="1:11" ht="15.75" thickBot="1" x14ac:dyDescent="0.3">
      <c r="A32" s="26"/>
      <c r="B32" s="35"/>
      <c r="C32" s="35"/>
      <c r="D32" s="35"/>
      <c r="E32" s="53"/>
      <c r="F32" s="54" t="s">
        <v>58</v>
      </c>
      <c r="G32" s="55">
        <f>SUM(G24:G31)</f>
        <v>2000000</v>
      </c>
      <c r="H32" s="56">
        <f t="shared" ref="H32:I32" si="0">SUM(H24:H31)</f>
        <v>900000</v>
      </c>
      <c r="I32" s="55">
        <f t="shared" si="0"/>
        <v>735526.93</v>
      </c>
      <c r="J32" s="57">
        <f>I32/G32</f>
        <v>0.36776346500000001</v>
      </c>
      <c r="K32" s="41"/>
    </row>
  </sheetData>
  <sheetProtection algorithmName="SHA-512" hashValue="QgbyTk6rxr/GhA2/sNAAo3puzcuxYKAalQVkaB2AO7i2At+8/j9jn7fEVeCwXG9p6CYmJb8YOuajVv7DLH54Ow==" saltValue="rHTjlEZBK6vy9Hh0QZdGXA==" spinCount="100000" sheet="1" objects="1" scenarios="1"/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L24" sqref="L24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20.42578125" style="1" customWidth="1"/>
    <col min="4" max="4" width="20.5703125" style="1" customWidth="1"/>
    <col min="5" max="5" width="10.42578125" style="1" customWidth="1"/>
    <col min="6" max="6" width="11.140625" style="1" customWidth="1"/>
    <col min="7" max="7" width="14.42578125" style="1" customWidth="1"/>
    <col min="8" max="8" width="14.7109375" style="1" customWidth="1"/>
    <col min="9" max="9" width="14.28515625" style="1" customWidth="1"/>
    <col min="10" max="10" width="12.5703125" style="1" customWidth="1"/>
    <col min="11" max="11" width="52.2851562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73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72</v>
      </c>
      <c r="E5" s="3"/>
      <c r="F5" s="3"/>
      <c r="I5" s="2" t="s">
        <v>3</v>
      </c>
      <c r="K5" s="58">
        <v>44413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64" t="s">
        <v>33</v>
      </c>
      <c r="E23" s="64" t="s">
        <v>34</v>
      </c>
      <c r="F23" s="64" t="s">
        <v>35</v>
      </c>
      <c r="G23" s="64" t="s">
        <v>36</v>
      </c>
      <c r="H23" s="64" t="s">
        <v>37</v>
      </c>
      <c r="I23" s="64" t="s">
        <v>34</v>
      </c>
      <c r="J23" s="64" t="s">
        <v>35</v>
      </c>
      <c r="K23" s="76"/>
    </row>
    <row r="24" spans="1:11" ht="75" x14ac:dyDescent="0.25">
      <c r="A24" s="65">
        <v>1</v>
      </c>
      <c r="B24" s="15" t="s">
        <v>38</v>
      </c>
      <c r="C24" s="16" t="s">
        <v>70</v>
      </c>
      <c r="D24" s="22">
        <v>29500</v>
      </c>
      <c r="E24" s="22">
        <v>17206</v>
      </c>
      <c r="F24" s="17">
        <v>0.57999999999999996</v>
      </c>
      <c r="G24" s="30">
        <v>250910.51</v>
      </c>
      <c r="H24" s="30">
        <v>131775</v>
      </c>
      <c r="I24" s="30">
        <v>120542.54</v>
      </c>
      <c r="J24" s="51">
        <f>I24/G24</f>
        <v>0.48042044950608082</v>
      </c>
      <c r="K24" s="15" t="s">
        <v>56</v>
      </c>
    </row>
    <row r="25" spans="1:11" x14ac:dyDescent="0.25">
      <c r="A25" s="65">
        <v>2</v>
      </c>
      <c r="B25" s="15" t="s">
        <v>39</v>
      </c>
      <c r="C25" s="16" t="s">
        <v>40</v>
      </c>
      <c r="D25" s="22">
        <v>380062</v>
      </c>
      <c r="E25" s="22">
        <v>186782</v>
      </c>
      <c r="F25" s="17">
        <v>0.49</v>
      </c>
      <c r="G25" s="20"/>
      <c r="H25" s="20">
        <v>0</v>
      </c>
      <c r="I25" s="20"/>
      <c r="J25" s="51"/>
      <c r="K25" s="78"/>
    </row>
    <row r="26" spans="1:11" ht="30" x14ac:dyDescent="0.25">
      <c r="A26" s="65">
        <v>3</v>
      </c>
      <c r="B26" s="15" t="s">
        <v>41</v>
      </c>
      <c r="C26" s="16" t="s">
        <v>42</v>
      </c>
      <c r="D26" s="22">
        <v>6795</v>
      </c>
      <c r="E26" s="22">
        <v>2930</v>
      </c>
      <c r="F26" s="17">
        <v>0.43</v>
      </c>
      <c r="G26" s="21"/>
      <c r="H26" s="21">
        <v>0</v>
      </c>
      <c r="I26" s="21"/>
      <c r="J26" s="51"/>
      <c r="K26" s="79"/>
    </row>
    <row r="27" spans="1:11" x14ac:dyDescent="0.25">
      <c r="A27" s="65">
        <v>4</v>
      </c>
      <c r="B27" s="15" t="s">
        <v>43</v>
      </c>
      <c r="C27" s="16" t="s">
        <v>44</v>
      </c>
      <c r="D27" s="22">
        <v>28594</v>
      </c>
      <c r="E27" s="23">
        <v>60764</v>
      </c>
      <c r="F27" s="17">
        <v>2.13</v>
      </c>
      <c r="G27" s="20"/>
      <c r="H27" s="21">
        <v>0</v>
      </c>
      <c r="I27" s="21"/>
      <c r="J27" s="51"/>
      <c r="K27" s="7"/>
    </row>
    <row r="28" spans="1:11" ht="45" x14ac:dyDescent="0.25">
      <c r="A28" s="65">
        <v>5</v>
      </c>
      <c r="B28" s="7" t="s">
        <v>66</v>
      </c>
      <c r="C28" s="64" t="s">
        <v>65</v>
      </c>
      <c r="D28" s="23">
        <v>17520</v>
      </c>
      <c r="E28" s="20">
        <v>10176</v>
      </c>
      <c r="F28" s="17">
        <v>0.57999999999999996</v>
      </c>
      <c r="G28" s="29">
        <v>1749089.49</v>
      </c>
      <c r="H28" s="29">
        <v>918225</v>
      </c>
      <c r="I28" s="29">
        <v>784481.88</v>
      </c>
      <c r="J28" s="51">
        <f>I28/G28</f>
        <v>0.44850871524017905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26062</v>
      </c>
      <c r="F29" s="17">
        <v>0.56000000000000005</v>
      </c>
      <c r="G29" s="21" t="s">
        <v>57</v>
      </c>
      <c r="H29" s="21" t="s">
        <v>57</v>
      </c>
      <c r="I29" s="21" t="s">
        <v>57</v>
      </c>
      <c r="J29" s="21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26060</v>
      </c>
      <c r="F30" s="17">
        <v>0.56000000000000005</v>
      </c>
      <c r="G30" s="21" t="s">
        <v>57</v>
      </c>
      <c r="H30" s="21" t="s">
        <v>57</v>
      </c>
      <c r="I30" s="21" t="s">
        <v>57</v>
      </c>
      <c r="J30" s="21" t="s">
        <v>57</v>
      </c>
      <c r="K30" s="7"/>
    </row>
    <row r="31" spans="1:11" ht="45.75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19936</v>
      </c>
      <c r="F31" s="38">
        <v>0.55000000000000004</v>
      </c>
      <c r="G31" s="52" t="s">
        <v>57</v>
      </c>
      <c r="H31" s="52" t="s">
        <v>57</v>
      </c>
      <c r="I31" s="52" t="s">
        <v>57</v>
      </c>
      <c r="J31" s="52" t="s">
        <v>57</v>
      </c>
      <c r="K31" s="40"/>
    </row>
    <row r="32" spans="1:11" ht="15.75" thickBot="1" x14ac:dyDescent="0.3">
      <c r="A32" s="26"/>
      <c r="B32" s="35"/>
      <c r="C32" s="35"/>
      <c r="D32" s="35"/>
      <c r="E32" s="53"/>
      <c r="F32" s="54" t="s">
        <v>58</v>
      </c>
      <c r="G32" s="55">
        <f>SUM(G24:G31)</f>
        <v>2000000</v>
      </c>
      <c r="H32" s="56">
        <f t="shared" ref="H32:I32" si="0">SUM(H24:H31)</f>
        <v>1050000</v>
      </c>
      <c r="I32" s="55">
        <f t="shared" si="0"/>
        <v>905024.42</v>
      </c>
      <c r="J32" s="57">
        <f>I32/G32</f>
        <v>0.45251221000000003</v>
      </c>
      <c r="K32" s="41"/>
    </row>
  </sheetData>
  <sheetProtection algorithmName="SHA-512" hashValue="pbmQr6IHlzWcHbSnx7R/p4f+xndDF1IjF2KkfMZZFOwwrAhcABwpj/w8Xo3daV3YYFT44ft3tXS6fuRljJjoBg==" saltValue="YmSQV3nq8uhjPDAmV1hwwQ==" spinCount="100000" sheet="1" objects="1" scenarios="1"/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L24" sqref="L24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20.42578125" style="1" customWidth="1"/>
    <col min="4" max="4" width="20.5703125" style="1" customWidth="1"/>
    <col min="5" max="5" width="10.42578125" style="1" customWidth="1"/>
    <col min="6" max="6" width="11.140625" style="1" customWidth="1"/>
    <col min="7" max="7" width="14.42578125" style="1" customWidth="1"/>
    <col min="8" max="8" width="14.7109375" style="1" customWidth="1"/>
    <col min="9" max="9" width="14.28515625" style="1" customWidth="1"/>
    <col min="10" max="10" width="12.5703125" style="1" customWidth="1"/>
    <col min="11" max="11" width="52.2851562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73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74</v>
      </c>
      <c r="E5" s="3"/>
      <c r="F5" s="3"/>
      <c r="I5" s="2" t="s">
        <v>3</v>
      </c>
      <c r="K5" s="58">
        <v>44444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67" t="s">
        <v>33</v>
      </c>
      <c r="E23" s="67" t="s">
        <v>34</v>
      </c>
      <c r="F23" s="67" t="s">
        <v>35</v>
      </c>
      <c r="G23" s="67" t="s">
        <v>36</v>
      </c>
      <c r="H23" s="67" t="s">
        <v>37</v>
      </c>
      <c r="I23" s="67" t="s">
        <v>34</v>
      </c>
      <c r="J23" s="67" t="s">
        <v>35</v>
      </c>
      <c r="K23" s="76"/>
    </row>
    <row r="24" spans="1:11" ht="75" x14ac:dyDescent="0.25">
      <c r="A24" s="66">
        <v>1</v>
      </c>
      <c r="B24" s="15" t="s">
        <v>38</v>
      </c>
      <c r="C24" s="16" t="s">
        <v>70</v>
      </c>
      <c r="D24" s="22">
        <v>29500</v>
      </c>
      <c r="E24" s="22">
        <v>19664</v>
      </c>
      <c r="F24" s="17">
        <v>0.66</v>
      </c>
      <c r="G24" s="30">
        <v>250910.51</v>
      </c>
      <c r="H24" s="30">
        <v>150600</v>
      </c>
      <c r="I24" s="30">
        <v>139377.95000000001</v>
      </c>
      <c r="J24" s="51">
        <f>I24/G24</f>
        <v>0.55548868797883355</v>
      </c>
      <c r="K24" s="15" t="s">
        <v>56</v>
      </c>
    </row>
    <row r="25" spans="1:11" x14ac:dyDescent="0.25">
      <c r="A25" s="66">
        <v>2</v>
      </c>
      <c r="B25" s="15" t="s">
        <v>39</v>
      </c>
      <c r="C25" s="16" t="s">
        <v>40</v>
      </c>
      <c r="D25" s="22">
        <v>380062</v>
      </c>
      <c r="E25" s="22">
        <v>215187</v>
      </c>
      <c r="F25" s="17">
        <v>0.56999999999999995</v>
      </c>
      <c r="G25" s="20"/>
      <c r="H25" s="20">
        <v>0</v>
      </c>
      <c r="I25" s="20"/>
      <c r="J25" s="51"/>
      <c r="K25" s="78"/>
    </row>
    <row r="26" spans="1:11" ht="30" x14ac:dyDescent="0.25">
      <c r="A26" s="66">
        <v>3</v>
      </c>
      <c r="B26" s="15" t="s">
        <v>41</v>
      </c>
      <c r="C26" s="16" t="s">
        <v>42</v>
      </c>
      <c r="D26" s="22">
        <v>6795</v>
      </c>
      <c r="E26" s="22">
        <v>4072</v>
      </c>
      <c r="F26" s="17">
        <v>0.6</v>
      </c>
      <c r="G26" s="21"/>
      <c r="H26" s="21">
        <v>0</v>
      </c>
      <c r="I26" s="21"/>
      <c r="J26" s="51"/>
      <c r="K26" s="79"/>
    </row>
    <row r="27" spans="1:11" x14ac:dyDescent="0.25">
      <c r="A27" s="66">
        <v>4</v>
      </c>
      <c r="B27" s="15" t="s">
        <v>43</v>
      </c>
      <c r="C27" s="16" t="s">
        <v>44</v>
      </c>
      <c r="D27" s="22">
        <v>28594</v>
      </c>
      <c r="E27" s="23">
        <v>62412</v>
      </c>
      <c r="F27" s="17">
        <v>2.1800000000000002</v>
      </c>
      <c r="G27" s="20"/>
      <c r="H27" s="21">
        <v>0</v>
      </c>
      <c r="I27" s="21"/>
      <c r="J27" s="51"/>
      <c r="K27" s="7"/>
    </row>
    <row r="28" spans="1:11" ht="45" x14ac:dyDescent="0.25">
      <c r="A28" s="66">
        <v>5</v>
      </c>
      <c r="B28" s="7" t="s">
        <v>66</v>
      </c>
      <c r="C28" s="67" t="s">
        <v>65</v>
      </c>
      <c r="D28" s="23">
        <v>17520</v>
      </c>
      <c r="E28" s="20">
        <v>11664</v>
      </c>
      <c r="F28" s="17">
        <v>0.66</v>
      </c>
      <c r="G28" s="29">
        <v>1749089.49</v>
      </c>
      <c r="H28" s="29">
        <v>1049400</v>
      </c>
      <c r="I28" s="29">
        <v>896726.92</v>
      </c>
      <c r="J28" s="51">
        <f>I28/G28</f>
        <v>0.51268212697338889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29299</v>
      </c>
      <c r="F29" s="17">
        <v>0.63</v>
      </c>
      <c r="G29" s="21" t="s">
        <v>57</v>
      </c>
      <c r="H29" s="21" t="s">
        <v>57</v>
      </c>
      <c r="I29" s="21" t="s">
        <v>57</v>
      </c>
      <c r="J29" s="21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29298</v>
      </c>
      <c r="F30" s="17">
        <v>0.63</v>
      </c>
      <c r="G30" s="21" t="s">
        <v>57</v>
      </c>
      <c r="H30" s="21" t="s">
        <v>57</v>
      </c>
      <c r="I30" s="21" t="s">
        <v>57</v>
      </c>
      <c r="J30" s="21" t="s">
        <v>57</v>
      </c>
      <c r="K30" s="7"/>
    </row>
    <row r="31" spans="1:11" ht="45.75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22552</v>
      </c>
      <c r="F31" s="38">
        <v>0.62</v>
      </c>
      <c r="G31" s="52" t="s">
        <v>57</v>
      </c>
      <c r="H31" s="52" t="s">
        <v>57</v>
      </c>
      <c r="I31" s="52" t="s">
        <v>57</v>
      </c>
      <c r="J31" s="52" t="s">
        <v>57</v>
      </c>
      <c r="K31" s="40"/>
    </row>
    <row r="32" spans="1:11" ht="15.75" thickBot="1" x14ac:dyDescent="0.3">
      <c r="A32" s="26"/>
      <c r="B32" s="35"/>
      <c r="C32" s="35"/>
      <c r="D32" s="35"/>
      <c r="E32" s="53"/>
      <c r="F32" s="54" t="s">
        <v>58</v>
      </c>
      <c r="G32" s="55">
        <f>SUM(G24:G31)</f>
        <v>2000000</v>
      </c>
      <c r="H32" s="56">
        <f t="shared" ref="H32:I32" si="0">SUM(H24:H31)</f>
        <v>1200000</v>
      </c>
      <c r="I32" s="55">
        <f t="shared" si="0"/>
        <v>1036104.8700000001</v>
      </c>
      <c r="J32" s="57">
        <f>I32/G32</f>
        <v>0.51805243500000009</v>
      </c>
      <c r="K32" s="41"/>
    </row>
  </sheetData>
  <sheetProtection algorithmName="SHA-512" hashValue="XrNr5QQR+r37SW7X9KUl34yQ/NLtD+7rywZQmYNlbNWmBq6YmLhY2y3Sx0FmBqQbMz1omHJQJcX2tkbxJEbyHg==" saltValue="4rhzRZpqseYkbuh7ZKtt1A==" spinCount="100000" sheet="1" objects="1" scenarios="1"/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L27" sqref="L27"/>
    </sheetView>
  </sheetViews>
  <sheetFormatPr baseColWidth="10" defaultRowHeight="15" x14ac:dyDescent="0.25"/>
  <cols>
    <col min="1" max="1" width="4.7109375" style="1" customWidth="1"/>
    <col min="2" max="2" width="26.85546875" style="1" customWidth="1"/>
    <col min="3" max="3" width="20.42578125" style="1" customWidth="1"/>
    <col min="4" max="4" width="20.5703125" style="1" customWidth="1"/>
    <col min="5" max="5" width="10.42578125" style="1" customWidth="1"/>
    <col min="6" max="6" width="11.140625" style="1" customWidth="1"/>
    <col min="7" max="7" width="14.42578125" style="1" customWidth="1"/>
    <col min="8" max="8" width="14.7109375" style="1" customWidth="1"/>
    <col min="9" max="9" width="14.28515625" style="1" customWidth="1"/>
    <col min="10" max="10" width="12.5703125" style="1" customWidth="1"/>
    <col min="11" max="11" width="52.28515625" style="1" customWidth="1"/>
  </cols>
  <sheetData>
    <row r="1" spans="1:1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2" t="s">
        <v>50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2" t="s">
        <v>1</v>
      </c>
      <c r="E4" s="3" t="s">
        <v>73</v>
      </c>
      <c r="F4" s="3"/>
      <c r="G4" s="3"/>
      <c r="H4" s="3"/>
      <c r="I4" s="3"/>
      <c r="J4" s="3"/>
      <c r="K4" s="3"/>
    </row>
    <row r="5" spans="1:11" x14ac:dyDescent="0.25">
      <c r="A5" s="2" t="s">
        <v>2</v>
      </c>
      <c r="D5" s="13" t="s">
        <v>75</v>
      </c>
      <c r="E5" s="3"/>
      <c r="F5" s="3"/>
      <c r="I5" s="2" t="s">
        <v>3</v>
      </c>
      <c r="K5" s="58">
        <v>44474</v>
      </c>
    </row>
    <row r="7" spans="1:1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80" t="s">
        <v>4</v>
      </c>
      <c r="B8" s="80"/>
      <c r="C8" s="80"/>
      <c r="D8" s="80"/>
      <c r="E8" s="80"/>
      <c r="F8" s="80"/>
      <c r="G8" s="80" t="s">
        <v>5</v>
      </c>
      <c r="H8" s="80"/>
      <c r="I8" s="80"/>
      <c r="J8" s="80"/>
      <c r="K8" s="80"/>
    </row>
    <row r="9" spans="1:11" x14ac:dyDescent="0.25">
      <c r="A9" s="80" t="s">
        <v>6</v>
      </c>
      <c r="B9" s="80"/>
      <c r="C9" s="80"/>
      <c r="D9" s="80"/>
      <c r="E9" s="80"/>
      <c r="F9" s="80"/>
      <c r="G9" s="80" t="s">
        <v>7</v>
      </c>
      <c r="H9" s="80"/>
      <c r="I9" s="80"/>
      <c r="J9" s="80"/>
      <c r="K9" s="80"/>
    </row>
    <row r="10" spans="1:11" x14ac:dyDescent="0.25">
      <c r="A10" s="80" t="s">
        <v>8</v>
      </c>
      <c r="B10" s="80"/>
      <c r="C10" s="80"/>
      <c r="D10" s="80"/>
      <c r="E10" s="80"/>
      <c r="F10" s="80"/>
      <c r="G10" s="91" t="s">
        <v>9</v>
      </c>
      <c r="H10" s="80"/>
      <c r="I10" s="80"/>
      <c r="J10" s="80"/>
      <c r="K10" s="80"/>
    </row>
    <row r="11" spans="1:11" x14ac:dyDescent="0.25">
      <c r="A11" s="80" t="s">
        <v>10</v>
      </c>
      <c r="B11" s="80"/>
      <c r="C11" s="80"/>
      <c r="D11" s="80"/>
      <c r="E11" s="80"/>
      <c r="F11" s="80"/>
      <c r="G11" s="80" t="s">
        <v>11</v>
      </c>
      <c r="H11" s="80"/>
      <c r="I11" s="80"/>
      <c r="J11" s="80"/>
      <c r="K11" s="80"/>
    </row>
    <row r="12" spans="1:11" x14ac:dyDescent="0.25">
      <c r="A12" s="80" t="s">
        <v>12</v>
      </c>
      <c r="B12" s="80"/>
      <c r="C12" s="80"/>
      <c r="D12" s="80"/>
      <c r="E12" s="80"/>
      <c r="F12" s="80"/>
      <c r="G12" s="80" t="s">
        <v>51</v>
      </c>
      <c r="H12" s="80"/>
      <c r="I12" s="80"/>
      <c r="J12" s="80"/>
      <c r="K12" s="80"/>
    </row>
    <row r="13" spans="1:11" x14ac:dyDescent="0.25">
      <c r="A13" s="80" t="s">
        <v>13</v>
      </c>
      <c r="B13" s="80"/>
      <c r="C13" s="80"/>
      <c r="D13" s="80"/>
      <c r="E13" s="80"/>
      <c r="F13" s="80"/>
      <c r="G13" s="80" t="s">
        <v>14</v>
      </c>
      <c r="H13" s="80"/>
      <c r="I13" s="80"/>
      <c r="J13" s="80"/>
      <c r="K13" s="80"/>
    </row>
    <row r="14" spans="1:11" x14ac:dyDescent="0.25">
      <c r="A14" s="80" t="s">
        <v>15</v>
      </c>
      <c r="B14" s="80"/>
      <c r="C14" s="80"/>
      <c r="D14" s="80"/>
      <c r="E14" s="80"/>
      <c r="F14" s="80"/>
      <c r="G14" s="90" t="s">
        <v>53</v>
      </c>
      <c r="H14" s="90"/>
      <c r="I14" s="90"/>
      <c r="J14" s="90"/>
      <c r="K14" s="90"/>
    </row>
    <row r="15" spans="1:11" x14ac:dyDescent="0.25">
      <c r="A15" s="80" t="s">
        <v>16</v>
      </c>
      <c r="B15" s="80"/>
      <c r="C15" s="80"/>
      <c r="D15" s="80"/>
      <c r="E15" s="80"/>
      <c r="F15" s="80"/>
      <c r="G15" s="83" t="s">
        <v>17</v>
      </c>
      <c r="H15" s="84"/>
      <c r="I15" s="84"/>
      <c r="J15" s="84"/>
      <c r="K15" s="85"/>
    </row>
    <row r="16" spans="1:11" x14ac:dyDescent="0.25">
      <c r="A16" s="80" t="s">
        <v>18</v>
      </c>
      <c r="B16" s="80"/>
      <c r="C16" s="80"/>
      <c r="D16" s="80"/>
      <c r="E16" s="80"/>
      <c r="F16" s="80"/>
      <c r="G16" s="86" t="s">
        <v>19</v>
      </c>
      <c r="H16" s="87"/>
      <c r="I16" s="87"/>
      <c r="J16" s="87"/>
      <c r="K16" s="88"/>
    </row>
    <row r="17" spans="1:11" x14ac:dyDescent="0.25">
      <c r="A17" s="89" t="s">
        <v>20</v>
      </c>
      <c r="B17" s="89"/>
      <c r="C17" s="89"/>
      <c r="D17" s="89"/>
      <c r="E17" s="89"/>
      <c r="F17" s="89"/>
      <c r="G17" s="80" t="s">
        <v>21</v>
      </c>
      <c r="H17" s="80"/>
      <c r="I17" s="80"/>
      <c r="J17" s="80"/>
      <c r="K17" s="80"/>
    </row>
    <row r="18" spans="1:11" x14ac:dyDescent="0.25">
      <c r="A18" s="80" t="s">
        <v>22</v>
      </c>
      <c r="B18" s="80"/>
      <c r="C18" s="80"/>
      <c r="D18" s="80"/>
      <c r="E18" s="80"/>
      <c r="F18" s="80"/>
      <c r="G18" s="81" t="s">
        <v>23</v>
      </c>
      <c r="H18" s="81"/>
      <c r="I18" s="81"/>
      <c r="J18" s="81"/>
      <c r="K18" s="81"/>
    </row>
    <row r="19" spans="1:11" x14ac:dyDescent="0.25">
      <c r="A19" s="80" t="s">
        <v>52</v>
      </c>
      <c r="B19" s="80"/>
      <c r="C19" s="80"/>
      <c r="D19" s="80"/>
      <c r="E19" s="80"/>
      <c r="F19" s="80"/>
      <c r="G19" s="80" t="s">
        <v>24</v>
      </c>
      <c r="H19" s="80"/>
      <c r="I19" s="80"/>
      <c r="J19" s="80"/>
      <c r="K19" s="80"/>
    </row>
    <row r="20" spans="1:11" x14ac:dyDescent="0.25">
      <c r="A20" s="82" t="s">
        <v>60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2" t="s">
        <v>25</v>
      </c>
      <c r="B21" s="77" t="s">
        <v>26</v>
      </c>
      <c r="C21" s="76" t="s">
        <v>27</v>
      </c>
      <c r="D21" s="77" t="s">
        <v>28</v>
      </c>
      <c r="E21" s="77"/>
      <c r="F21" s="77"/>
      <c r="G21" s="77" t="s">
        <v>29</v>
      </c>
      <c r="H21" s="77"/>
      <c r="I21" s="77"/>
      <c r="J21" s="77"/>
      <c r="K21" s="76" t="s">
        <v>30</v>
      </c>
    </row>
    <row r="22" spans="1:11" x14ac:dyDescent="0.25">
      <c r="A22" s="82"/>
      <c r="B22" s="77"/>
      <c r="C22" s="76"/>
      <c r="D22" s="77" t="s">
        <v>31</v>
      </c>
      <c r="E22" s="77"/>
      <c r="F22" s="77"/>
      <c r="G22" s="77" t="s">
        <v>32</v>
      </c>
      <c r="H22" s="77"/>
      <c r="I22" s="77"/>
      <c r="J22" s="77"/>
      <c r="K22" s="76"/>
    </row>
    <row r="23" spans="1:11" ht="45" x14ac:dyDescent="0.25">
      <c r="A23" s="82"/>
      <c r="B23" s="77"/>
      <c r="C23" s="76"/>
      <c r="D23" s="68" t="s">
        <v>33</v>
      </c>
      <c r="E23" s="68" t="s">
        <v>34</v>
      </c>
      <c r="F23" s="68" t="s">
        <v>35</v>
      </c>
      <c r="G23" s="68" t="s">
        <v>36</v>
      </c>
      <c r="H23" s="68" t="s">
        <v>37</v>
      </c>
      <c r="I23" s="68" t="s">
        <v>34</v>
      </c>
      <c r="J23" s="68" t="s">
        <v>35</v>
      </c>
      <c r="K23" s="76"/>
    </row>
    <row r="24" spans="1:11" ht="75" x14ac:dyDescent="0.25">
      <c r="A24" s="69">
        <v>1</v>
      </c>
      <c r="B24" s="15" t="s">
        <v>38</v>
      </c>
      <c r="C24" s="16" t="s">
        <v>70</v>
      </c>
      <c r="D24" s="22">
        <v>29500</v>
      </c>
      <c r="E24" s="22">
        <v>22122</v>
      </c>
      <c r="F24" s="17">
        <v>0.75</v>
      </c>
      <c r="G24" s="30">
        <v>250910.51</v>
      </c>
      <c r="H24" s="30">
        <v>169425</v>
      </c>
      <c r="I24" s="30">
        <v>162838.82999999999</v>
      </c>
      <c r="J24" s="51">
        <f>I24/G24</f>
        <v>0.64899166639133599</v>
      </c>
      <c r="K24" s="15" t="s">
        <v>56</v>
      </c>
    </row>
    <row r="25" spans="1:11" x14ac:dyDescent="0.25">
      <c r="A25" s="69">
        <v>2</v>
      </c>
      <c r="B25" s="15" t="s">
        <v>39</v>
      </c>
      <c r="C25" s="16" t="s">
        <v>40</v>
      </c>
      <c r="D25" s="22">
        <v>380062</v>
      </c>
      <c r="E25" s="22">
        <v>239361</v>
      </c>
      <c r="F25" s="17">
        <v>0.63</v>
      </c>
      <c r="G25" s="20"/>
      <c r="H25" s="20">
        <v>0</v>
      </c>
      <c r="I25" s="20"/>
      <c r="J25" s="51"/>
      <c r="K25" s="78"/>
    </row>
    <row r="26" spans="1:11" ht="30" x14ac:dyDescent="0.25">
      <c r="A26" s="69">
        <v>3</v>
      </c>
      <c r="B26" s="15" t="s">
        <v>41</v>
      </c>
      <c r="C26" s="16" t="s">
        <v>42</v>
      </c>
      <c r="D26" s="22">
        <v>6795</v>
      </c>
      <c r="E26" s="22">
        <v>4998</v>
      </c>
      <c r="F26" s="17">
        <v>0.74</v>
      </c>
      <c r="G26" s="21"/>
      <c r="H26" s="21">
        <v>0</v>
      </c>
      <c r="I26" s="21"/>
      <c r="J26" s="51"/>
      <c r="K26" s="79"/>
    </row>
    <row r="27" spans="1:11" x14ac:dyDescent="0.25">
      <c r="A27" s="69">
        <v>4</v>
      </c>
      <c r="B27" s="15" t="s">
        <v>43</v>
      </c>
      <c r="C27" s="16" t="s">
        <v>44</v>
      </c>
      <c r="D27" s="22">
        <v>28594</v>
      </c>
      <c r="E27" s="23">
        <v>62412</v>
      </c>
      <c r="F27" s="17">
        <v>2.1800000000000002</v>
      </c>
      <c r="G27" s="20"/>
      <c r="H27" s="21">
        <v>0</v>
      </c>
      <c r="I27" s="21"/>
      <c r="J27" s="51"/>
      <c r="K27" s="7"/>
    </row>
    <row r="28" spans="1:11" ht="45" x14ac:dyDescent="0.25">
      <c r="A28" s="69">
        <v>5</v>
      </c>
      <c r="B28" s="7" t="s">
        <v>66</v>
      </c>
      <c r="C28" s="68" t="s">
        <v>65</v>
      </c>
      <c r="D28" s="23">
        <v>17520</v>
      </c>
      <c r="E28" s="20">
        <v>13104</v>
      </c>
      <c r="F28" s="17">
        <v>0.75</v>
      </c>
      <c r="G28" s="29">
        <v>1749089.49</v>
      </c>
      <c r="H28" s="29">
        <v>1180575</v>
      </c>
      <c r="I28" s="29">
        <v>1000245.86</v>
      </c>
      <c r="J28" s="51">
        <f>I28/G28</f>
        <v>0.57186660014748592</v>
      </c>
      <c r="K28" s="7" t="s">
        <v>54</v>
      </c>
    </row>
    <row r="29" spans="1:11" ht="45" x14ac:dyDescent="0.25">
      <c r="A29" s="14">
        <v>6</v>
      </c>
      <c r="B29" s="18" t="s">
        <v>45</v>
      </c>
      <c r="C29" s="19" t="s">
        <v>46</v>
      </c>
      <c r="D29" s="20">
        <v>46800</v>
      </c>
      <c r="E29" s="20">
        <v>32436</v>
      </c>
      <c r="F29" s="17">
        <v>0.69</v>
      </c>
      <c r="G29" s="21" t="s">
        <v>57</v>
      </c>
      <c r="H29" s="21" t="s">
        <v>57</v>
      </c>
      <c r="I29" s="21" t="s">
        <v>57</v>
      </c>
      <c r="J29" s="21" t="s">
        <v>57</v>
      </c>
      <c r="K29" s="7"/>
    </row>
    <row r="30" spans="1:11" ht="30" x14ac:dyDescent="0.25">
      <c r="A30" s="14">
        <v>7</v>
      </c>
      <c r="B30" s="18" t="s">
        <v>47</v>
      </c>
      <c r="C30" s="19" t="s">
        <v>46</v>
      </c>
      <c r="D30" s="20">
        <v>46800</v>
      </c>
      <c r="E30" s="20">
        <v>32435</v>
      </c>
      <c r="F30" s="17">
        <v>0.63</v>
      </c>
      <c r="G30" s="21" t="s">
        <v>57</v>
      </c>
      <c r="H30" s="21" t="s">
        <v>57</v>
      </c>
      <c r="I30" s="21" t="s">
        <v>57</v>
      </c>
      <c r="J30" s="21" t="s">
        <v>57</v>
      </c>
      <c r="K30" s="7"/>
    </row>
    <row r="31" spans="1:11" ht="45.75" thickBot="1" x14ac:dyDescent="0.3">
      <c r="A31" s="31">
        <v>8</v>
      </c>
      <c r="B31" s="32" t="s">
        <v>48</v>
      </c>
      <c r="C31" s="33" t="s">
        <v>46</v>
      </c>
      <c r="D31" s="34">
        <v>36400</v>
      </c>
      <c r="E31" s="34">
        <v>25177</v>
      </c>
      <c r="F31" s="38">
        <v>0.69</v>
      </c>
      <c r="G31" s="52" t="s">
        <v>57</v>
      </c>
      <c r="H31" s="52" t="s">
        <v>57</v>
      </c>
      <c r="I31" s="52" t="s">
        <v>57</v>
      </c>
      <c r="J31" s="52" t="s">
        <v>57</v>
      </c>
      <c r="K31" s="40"/>
    </row>
    <row r="32" spans="1:11" ht="15.75" thickBot="1" x14ac:dyDescent="0.3">
      <c r="A32" s="26"/>
      <c r="B32" s="35"/>
      <c r="C32" s="35"/>
      <c r="D32" s="35"/>
      <c r="E32" s="53"/>
      <c r="F32" s="54" t="s">
        <v>58</v>
      </c>
      <c r="G32" s="55">
        <f>SUM(G24:G31)</f>
        <v>2000000</v>
      </c>
      <c r="H32" s="56">
        <f t="shared" ref="H32:I32" si="0">SUM(H24:H31)</f>
        <v>1350000</v>
      </c>
      <c r="I32" s="55">
        <f t="shared" si="0"/>
        <v>1163084.69</v>
      </c>
      <c r="J32" s="57">
        <f>I32/G32</f>
        <v>0.58154234500000002</v>
      </c>
      <c r="K32" s="41"/>
    </row>
  </sheetData>
  <sheetProtection algorithmName="SHA-512" hashValue="5JtkEV2yK9e7oY2A2FgpDwuk5XiKhheURoOU83k9OYfubkz+cHIjwJt6AaKQZlTAt1EOydXsq3COYso7wM1jyA==" saltValue="3uvS+D6ZU/5rt75eQ7KcrQ==" spinCount="100000" sheet="1" objects="1" scenarios="1"/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marzo!Área_de_impresión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Guillermo Iriarte</cp:lastModifiedBy>
  <cp:lastPrinted>2021-06-29T22:48:52Z</cp:lastPrinted>
  <dcterms:created xsi:type="dcterms:W3CDTF">2015-07-06T20:23:23Z</dcterms:created>
  <dcterms:modified xsi:type="dcterms:W3CDTF">2022-01-11T14:52:16Z</dcterms:modified>
</cp:coreProperties>
</file>