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4\"/>
    </mc:Choice>
  </mc:AlternateContent>
  <bookViews>
    <workbookView xWindow="0" yWindow="0" windowWidth="23040" windowHeight="7464" firstSheet="1" activeTab="11"/>
  </bookViews>
  <sheets>
    <sheet name="Enero" sheetId="4" r:id="rId1"/>
    <sheet name="Febrero" sheetId="5" r:id="rId2"/>
    <sheet name="Marzo" sheetId="6" r:id="rId3"/>
    <sheet name="Abril" sheetId="7" r:id="rId4"/>
    <sheet name="Mayo" sheetId="8" r:id="rId5"/>
    <sheet name="Junio" sheetId="9" r:id="rId6"/>
    <sheet name="Julio" sheetId="12" r:id="rId7"/>
    <sheet name="Agosto" sheetId="13" r:id="rId8"/>
    <sheet name="Septiembre" sheetId="14" r:id="rId9"/>
    <sheet name="Octubre" sheetId="15" r:id="rId10"/>
    <sheet name="Noviembre" sheetId="16" r:id="rId11"/>
    <sheet name="Diciembre" sheetId="1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7" l="1"/>
  <c r="J32" i="17" s="1"/>
  <c r="H32" i="17"/>
  <c r="G32" i="17"/>
  <c r="F31" i="17"/>
  <c r="F30" i="17"/>
  <c r="F29" i="17"/>
  <c r="J28" i="17"/>
  <c r="F28" i="17"/>
  <c r="F27" i="17"/>
  <c r="F26" i="17"/>
  <c r="F25" i="17"/>
  <c r="J24" i="17"/>
  <c r="F24" i="17"/>
  <c r="I32" i="16" l="1"/>
  <c r="J32" i="16" s="1"/>
  <c r="H32" i="16"/>
  <c r="G32" i="16"/>
  <c r="F31" i="16"/>
  <c r="F30" i="16"/>
  <c r="F29" i="16"/>
  <c r="J28" i="16"/>
  <c r="F28" i="16"/>
  <c r="F27" i="16"/>
  <c r="F26" i="16"/>
  <c r="F25" i="16"/>
  <c r="J24" i="16"/>
  <c r="F24" i="16"/>
  <c r="I32" i="15" l="1"/>
  <c r="J32" i="15" s="1"/>
  <c r="H32" i="15"/>
  <c r="G32" i="15"/>
  <c r="F31" i="15"/>
  <c r="F30" i="15"/>
  <c r="F29" i="15"/>
  <c r="J28" i="15"/>
  <c r="F28" i="15"/>
  <c r="F27" i="15"/>
  <c r="F26" i="15"/>
  <c r="F25" i="15"/>
  <c r="J24" i="15"/>
  <c r="F24" i="15"/>
  <c r="I32" i="14" l="1"/>
  <c r="J32" i="14" s="1"/>
  <c r="H32" i="14"/>
  <c r="G32" i="14"/>
  <c r="F31" i="14"/>
  <c r="F30" i="14"/>
  <c r="F29" i="14"/>
  <c r="J28" i="14"/>
  <c r="F28" i="14"/>
  <c r="F27" i="14"/>
  <c r="F26" i="14"/>
  <c r="F25" i="14"/>
  <c r="J24" i="14"/>
  <c r="F24" i="14"/>
  <c r="I32" i="13" l="1"/>
  <c r="J32" i="13" s="1"/>
  <c r="H32" i="13"/>
  <c r="G32" i="13"/>
  <c r="F31" i="13"/>
  <c r="F30" i="13"/>
  <c r="F29" i="13"/>
  <c r="J28" i="13"/>
  <c r="F28" i="13"/>
  <c r="F27" i="13"/>
  <c r="F26" i="13"/>
  <c r="F25" i="13"/>
  <c r="J24" i="13"/>
  <c r="F24" i="13"/>
  <c r="I32" i="12" l="1"/>
  <c r="J32" i="12" s="1"/>
  <c r="H32" i="12"/>
  <c r="G32" i="12"/>
  <c r="F31" i="12"/>
  <c r="F30" i="12"/>
  <c r="F29" i="12"/>
  <c r="J28" i="12"/>
  <c r="F28" i="12"/>
  <c r="F27" i="12"/>
  <c r="F26" i="12"/>
  <c r="F25" i="12"/>
  <c r="J24" i="12"/>
  <c r="F24" i="12"/>
  <c r="I32" i="9" l="1"/>
  <c r="J32" i="9" s="1"/>
  <c r="H32" i="9"/>
  <c r="G32" i="9"/>
  <c r="F31" i="9"/>
  <c r="F30" i="9"/>
  <c r="F29" i="9"/>
  <c r="J28" i="9"/>
  <c r="F28" i="9"/>
  <c r="F27" i="9"/>
  <c r="F26" i="9"/>
  <c r="F25" i="9"/>
  <c r="J24" i="9"/>
  <c r="F24" i="9"/>
  <c r="I32" i="8" l="1"/>
  <c r="J32" i="8" s="1"/>
  <c r="H32" i="8"/>
  <c r="G32" i="8"/>
  <c r="F31" i="8"/>
  <c r="F30" i="8"/>
  <c r="F29" i="8"/>
  <c r="J28" i="8"/>
  <c r="F28" i="8"/>
  <c r="F27" i="8"/>
  <c r="F26" i="8"/>
  <c r="F25" i="8"/>
  <c r="J24" i="8"/>
  <c r="F24" i="8"/>
  <c r="I32" i="7" l="1"/>
  <c r="J32" i="7" s="1"/>
  <c r="H32" i="7"/>
  <c r="G32" i="7"/>
  <c r="F31" i="7"/>
  <c r="F30" i="7"/>
  <c r="F29" i="7"/>
  <c r="J28" i="7"/>
  <c r="F28" i="7"/>
  <c r="F27" i="7"/>
  <c r="F26" i="7"/>
  <c r="F25" i="7"/>
  <c r="J24" i="7"/>
  <c r="F24" i="7"/>
  <c r="I32" i="6" l="1"/>
  <c r="J32" i="6" s="1"/>
  <c r="H32" i="6"/>
  <c r="G32" i="6"/>
  <c r="F31" i="6"/>
  <c r="F30" i="6"/>
  <c r="F29" i="6"/>
  <c r="J28" i="6"/>
  <c r="F28" i="6"/>
  <c r="F27" i="6"/>
  <c r="F26" i="6"/>
  <c r="F25" i="6"/>
  <c r="J24" i="6"/>
  <c r="F24" i="6"/>
  <c r="I32" i="5" l="1"/>
  <c r="J32" i="5" s="1"/>
  <c r="H32" i="5"/>
  <c r="G32" i="5"/>
  <c r="F31" i="5"/>
  <c r="F30" i="5"/>
  <c r="F29" i="5"/>
  <c r="J28" i="5"/>
  <c r="F28" i="5"/>
  <c r="F27" i="5"/>
  <c r="F26" i="5"/>
  <c r="F25" i="5"/>
  <c r="J24" i="5"/>
  <c r="F24" i="5"/>
  <c r="J28" i="4" l="1"/>
  <c r="J24" i="4"/>
  <c r="F31" i="4"/>
  <c r="F30" i="4"/>
  <c r="F29" i="4"/>
  <c r="F28" i="4"/>
  <c r="F27" i="4"/>
  <c r="F26" i="4"/>
  <c r="F25" i="4"/>
  <c r="F24" i="4"/>
  <c r="I32" i="4" l="1"/>
  <c r="H32" i="4"/>
  <c r="G32" i="4"/>
  <c r="J32" i="4" l="1"/>
</calcChain>
</file>

<file path=xl/sharedStrings.xml><?xml version="1.0" encoding="utf-8"?>
<sst xmlns="http://schemas.openxmlformats.org/spreadsheetml/2006/main" count="829" uniqueCount="75">
  <si>
    <t>INFORME DE AVANCE FISICO Y FINANCIERO DE ENTIDADES RECEPTORAS DE TRANSFERENCIAS DE RECURSOS PUBLICOS</t>
  </si>
  <si>
    <t>Responsable de la actualización de la información:</t>
  </si>
  <si>
    <t>Informe correspondiente al mes de:</t>
  </si>
  <si>
    <t>Fecha de actualización:</t>
  </si>
  <si>
    <t>1. Número de Identificación Tributaria (NIT) de la entidad receptora de transferencia</t>
  </si>
  <si>
    <t>259654-7</t>
  </si>
  <si>
    <t>2. Código y Nombre de la entidad receptora de transferencia</t>
  </si>
  <si>
    <t xml:space="preserve">00452 Comisión Moscamed </t>
  </si>
  <si>
    <t>3. Página de internet de la entidad receptora de transferencia</t>
  </si>
  <si>
    <t>www.moscamed-guatemala.org.gt</t>
  </si>
  <si>
    <t>4. Domicilio Fiscal de la entidad receptora de transferencia</t>
  </si>
  <si>
    <t>5. Números telefónicos de la entidad receptora de transferencia</t>
  </si>
  <si>
    <t>6. Número de convenio o base legal que autoriza la transferencia</t>
  </si>
  <si>
    <t>Decretos 21-76 y 43-2002</t>
  </si>
  <si>
    <t>7. Representante Legal de la entidad receptora de transferencia</t>
  </si>
  <si>
    <t>8. Objetivo  de la transferencia</t>
  </si>
  <si>
    <t>Co-financiar el control y erradicación de la mosca del Mediterráneo, como contraparte del gobierno de Guatemala, en el marco de los acuerdos internacionales suscritos entre Guatemala, con los Estados Unidos de América y México.</t>
  </si>
  <si>
    <t>9. Metas asociadas a la transferencia</t>
  </si>
  <si>
    <t>10. Nombre de la Entidad de la Administración  Central, Descentralizada, Autónoma o Empresa Pública que otorga los recursos</t>
  </si>
  <si>
    <t>Ministerio de Agricultura, Ganadería y Alimentación, MAGA.</t>
  </si>
  <si>
    <t>11. Monto anual de la transferencia</t>
  </si>
  <si>
    <t>Q.2,000,000.00</t>
  </si>
  <si>
    <t>Desarrollo económico competitivo</t>
  </si>
  <si>
    <t>No.</t>
  </si>
  <si>
    <t>Metas</t>
  </si>
  <si>
    <t>Unidad de Medida Descripción (2)</t>
  </si>
  <si>
    <t>Avance Físico de la Ejecución</t>
  </si>
  <si>
    <t>Avance Financiero de la Ejecución</t>
  </si>
  <si>
    <t>Observaciones
(Justificación de variaciones)</t>
  </si>
  <si>
    <t>Cantidad</t>
  </si>
  <si>
    <t>Monto (en quetzales)</t>
  </si>
  <si>
    <t>Programada
Anual</t>
  </si>
  <si>
    <t>Ejecutado
Acumulado</t>
  </si>
  <si>
    <t>% de Ejecución</t>
  </si>
  <si>
    <t xml:space="preserve">Total 
Programado
Anual </t>
  </si>
  <si>
    <t>Total Transferido Acumulado</t>
  </si>
  <si>
    <t>Monitoreo y control de la mosca del Mediterráneo</t>
  </si>
  <si>
    <t>Trampas revisadas</t>
  </si>
  <si>
    <t>Trampa revisada</t>
  </si>
  <si>
    <t>Muestras de fruta recolectadas</t>
  </si>
  <si>
    <t xml:space="preserve">Muestra </t>
  </si>
  <si>
    <t>Aspersión terrestre</t>
  </si>
  <si>
    <t>Hectárea</t>
  </si>
  <si>
    <t>Producción de pupa de mosca del Mediterráneo estéril</t>
  </si>
  <si>
    <t>Millón</t>
  </si>
  <si>
    <t>Empaque de pupa de mosca del Mediterráneo  estéril</t>
  </si>
  <si>
    <t>Liberación de adulto volador de mosca del Mediterráneo estéril</t>
  </si>
  <si>
    <t>EN CUMPLIMIENTO AL ARTICULO 17 TER DEL DECRETO 13-2013 DEL CONGRESO DE LA REPUBLICA DE GUATEMALA</t>
  </si>
  <si>
    <t xml:space="preserve">LEY DEL PRESUPUESTO  GENERAL DE INGRESOS Y EGRESOS DEL ESTADO </t>
  </si>
  <si>
    <t>2314-1200</t>
  </si>
  <si>
    <t>12. Eje de Gobierno al que contribuye la transferencia (1)</t>
  </si>
  <si>
    <t>A nivel nacional se tienen 2 puestos de cuarentena ubicados estratégicamente para proteger las áreas libres y de baja prevalencia de  mosca del Mediterráneo.</t>
  </si>
  <si>
    <t>TOTAL</t>
  </si>
  <si>
    <t>II. INFORMACION DE AVANCE FISICO Y FINANCIERO ANUAL</t>
  </si>
  <si>
    <t>Horas</t>
  </si>
  <si>
    <t>Operación de 2 puestos de cuarentena interna</t>
  </si>
  <si>
    <t>Kilómetros cuadrados</t>
  </si>
  <si>
    <t>8a Calle 14-22 Zona 13, ciudad de Guatemala</t>
  </si>
  <si>
    <t>Ing. Luis Manuel Avila Ayala</t>
  </si>
  <si>
    <t xml:space="preserve"> </t>
  </si>
  <si>
    <t>Área trabajada,  vigilancia fitosanitaria de la mosca del Mediterráneo y manejo integrado de la plaga.</t>
  </si>
  <si>
    <t>Comprende la protección y mantenimiento de 29,500 Km2 con reconocimiento internacional como área libre de mosca del Mediterráneo, ubicada en el departamento de Peten.</t>
  </si>
  <si>
    <t>ENERO 2024</t>
  </si>
  <si>
    <t xml:space="preserve">Lic. Edvin Baten/Licda. Ada Paredes 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</si>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</sst>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Q&quot;#,##0.00;\-&quot;Q&quot;#,##0.00"/>
    <numFmt numFmtId="43" formatCode="_-* #,##0.00_-;\-* #,##0.00_-;_-* &quot;-&quot;??_-;_-@_-"/>
    <numFmt numFmtId="164" formatCode="&quot;Q&quot;#,##0.000;\-&quot;Q&quot;#,##0.000"/>
  </numFmts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7" fontId="0" fillId="0" borderId="3" xfId="3" applyNumberFormat="1" applyFont="1" applyFill="1" applyBorder="1" applyAlignment="1">
      <alignment horizontal="center" vertical="center" wrapText="1"/>
    </xf>
    <xf numFmtId="7" fontId="0" fillId="0" borderId="3" xfId="3" quotePrefix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7" fontId="5" fillId="0" borderId="3" xfId="0" applyNumberFormat="1" applyFont="1" applyBorder="1" applyAlignment="1">
      <alignment vertical="center"/>
    </xf>
    <xf numFmtId="43" fontId="0" fillId="2" borderId="3" xfId="3" applyFont="1" applyFill="1" applyBorder="1" applyAlignment="1">
      <alignment horizontal="center" vertical="center" wrapText="1"/>
    </xf>
    <xf numFmtId="43" fontId="0" fillId="2" borderId="3" xfId="3" quotePrefix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3" xfId="3" applyFont="1" applyFill="1" applyBorder="1" applyAlignment="1">
      <alignment horizontal="center" vertical="center" wrapText="1"/>
    </xf>
    <xf numFmtId="43" fontId="0" fillId="0" borderId="3" xfId="3" quotePrefix="1" applyFont="1" applyFill="1" applyBorder="1" applyAlignment="1">
      <alignment horizontal="center" vertical="center" wrapText="1"/>
    </xf>
    <xf numFmtId="9" fontId="0" fillId="0" borderId="3" xfId="2" quotePrefix="1" applyNumberFormat="1" applyFont="1" applyBorder="1" applyAlignment="1">
      <alignment horizontal="center" vertical="center" wrapText="1"/>
    </xf>
    <xf numFmtId="15" fontId="0" fillId="0" borderId="1" xfId="0" applyNumberFormat="1" applyBorder="1" applyAlignment="1">
      <alignment vertical="center"/>
    </xf>
    <xf numFmtId="43" fontId="0" fillId="0" borderId="6" xfId="3" quotePrefix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Hipervínculo" xfId="1" builtinId="8"/>
    <cellStyle name="Millares" xfId="3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2345932</xdr:colOff>
      <xdr:row>0</xdr:row>
      <xdr:rowOff>42809</xdr:rowOff>
    </xdr:from>
    <xdr:to>
      <xdr:col>10</xdr:col>
      <xdr:colOff>3420957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4134" y="42809"/>
          <a:ext cx="1075025" cy="62501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3436620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1158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3474720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4968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3398520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17348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2345933</xdr:colOff>
      <xdr:row>0</xdr:row>
      <xdr:rowOff>42809</xdr:rowOff>
    </xdr:from>
    <xdr:to>
      <xdr:col>10</xdr:col>
      <xdr:colOff>3390901</xdr:colOff>
      <xdr:row>3</xdr:row>
      <xdr:rowOff>128427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293" y="42809"/>
          <a:ext cx="1044968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3406140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18110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3429000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0396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3375660</xdr:colOff>
      <xdr:row>3</xdr:row>
      <xdr:rowOff>36987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15062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3436620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1158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3444240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1920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3451860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2682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2225039</xdr:colOff>
      <xdr:row>0</xdr:row>
      <xdr:rowOff>35189</xdr:rowOff>
    </xdr:from>
    <xdr:to>
      <xdr:col>10</xdr:col>
      <xdr:colOff>3474720</xdr:colOff>
      <xdr:row>3</xdr:row>
      <xdr:rowOff>120807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25399" y="35189"/>
          <a:ext cx="1249681" cy="63425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scamed-guatemala.org.gt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www.moscamed-guatemala.org.g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://www.moscamed-guatemala.org.g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://www.moscamed-guatemala.org.g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scamed-guatemala.org.g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scamed-guatemala.org.g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moscamed-guatemala.org.g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moscamed-guatemala.org.g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moscamed-guatemala.org.g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moscamed-guatemala.org.g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www.moscamed-guatemala.org.g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moscamed-guatemala.org.g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="89" zoomScaleNormal="89" zoomScaleSheetLayoutView="68" workbookViewId="0">
      <selection activeCell="B24" sqref="B24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62</v>
      </c>
      <c r="E5" s="3"/>
      <c r="F5" s="3"/>
      <c r="I5" s="2" t="s">
        <v>3</v>
      </c>
      <c r="K5" s="34">
        <v>45329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2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2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2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2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2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2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2" ht="43.2" x14ac:dyDescent="0.3">
      <c r="A23" s="64"/>
      <c r="B23" s="59"/>
      <c r="C23" s="58"/>
      <c r="D23" s="22" t="s">
        <v>31</v>
      </c>
      <c r="E23" s="22" t="s">
        <v>32</v>
      </c>
      <c r="F23" s="22" t="s">
        <v>33</v>
      </c>
      <c r="G23" s="22" t="s">
        <v>34</v>
      </c>
      <c r="H23" s="22" t="s">
        <v>35</v>
      </c>
      <c r="I23" s="22" t="s">
        <v>32</v>
      </c>
      <c r="J23" s="22" t="s">
        <v>33</v>
      </c>
      <c r="K23" s="58"/>
    </row>
    <row r="24" spans="1:12" ht="67.2" customHeight="1" x14ac:dyDescent="0.3">
      <c r="A24" s="23">
        <v>1</v>
      </c>
      <c r="B24" s="7" t="s">
        <v>36</v>
      </c>
      <c r="C24" s="8" t="s">
        <v>56</v>
      </c>
      <c r="D24" s="13">
        <v>29500</v>
      </c>
      <c r="E24" s="13">
        <v>2458</v>
      </c>
      <c r="F24" s="9">
        <f>E24/D24</f>
        <v>8.3322033898305087E-2</v>
      </c>
      <c r="G24" s="15">
        <v>239167.61</v>
      </c>
      <c r="H24" s="28">
        <v>0</v>
      </c>
      <c r="I24" s="31">
        <v>0</v>
      </c>
      <c r="J24" s="33">
        <f>I24/G24</f>
        <v>0</v>
      </c>
      <c r="K24" s="7" t="s">
        <v>61</v>
      </c>
      <c r="L24" s="30" t="s">
        <v>59</v>
      </c>
    </row>
    <row r="25" spans="1:12" x14ac:dyDescent="0.3">
      <c r="A25" s="23">
        <v>2</v>
      </c>
      <c r="B25" s="7" t="s">
        <v>37</v>
      </c>
      <c r="C25" s="8" t="s">
        <v>38</v>
      </c>
      <c r="D25" s="13">
        <v>312750</v>
      </c>
      <c r="E25" s="13">
        <v>30829</v>
      </c>
      <c r="F25" s="9">
        <f t="shared" ref="F25:F31" si="0">E25/D25</f>
        <v>9.8573940847322142E-2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2" x14ac:dyDescent="0.3">
      <c r="A26" s="23">
        <v>3</v>
      </c>
      <c r="B26" s="7" t="s">
        <v>39</v>
      </c>
      <c r="C26" s="8" t="s">
        <v>40</v>
      </c>
      <c r="D26" s="13">
        <v>7076</v>
      </c>
      <c r="E26" s="13">
        <v>959</v>
      </c>
      <c r="F26" s="9">
        <f t="shared" si="0"/>
        <v>0.13552854720180893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2" x14ac:dyDescent="0.3">
      <c r="A27" s="23">
        <v>4</v>
      </c>
      <c r="B27" s="7" t="s">
        <v>41</v>
      </c>
      <c r="C27" s="8" t="s">
        <v>42</v>
      </c>
      <c r="D27" s="13">
        <v>30643</v>
      </c>
      <c r="E27" s="13">
        <v>8962</v>
      </c>
      <c r="F27" s="9">
        <f t="shared" si="0"/>
        <v>0.29246483699376691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2" ht="43.2" x14ac:dyDescent="0.3">
      <c r="A28" s="23">
        <v>5</v>
      </c>
      <c r="B28" s="4" t="s">
        <v>55</v>
      </c>
      <c r="C28" s="22" t="s">
        <v>54</v>
      </c>
      <c r="D28" s="14">
        <v>17520</v>
      </c>
      <c r="E28" s="12">
        <v>1488</v>
      </c>
      <c r="F28" s="9">
        <f t="shared" si="0"/>
        <v>8.4931506849315067E-2</v>
      </c>
      <c r="G28" s="16">
        <v>1760832.39</v>
      </c>
      <c r="H28" s="29">
        <v>0</v>
      </c>
      <c r="I28" s="32">
        <v>0</v>
      </c>
      <c r="J28" s="33">
        <f t="shared" ref="J28:J32" si="1">I28/G28</f>
        <v>0</v>
      </c>
      <c r="K28" s="4" t="s">
        <v>51</v>
      </c>
    </row>
    <row r="29" spans="1:12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3912</v>
      </c>
      <c r="F29" s="9">
        <f t="shared" si="0"/>
        <v>0.11398601398601399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2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3905</v>
      </c>
      <c r="F30" s="9">
        <f t="shared" si="0"/>
        <v>0.11378205128205128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2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3106</v>
      </c>
      <c r="F31" s="9">
        <f t="shared" si="0"/>
        <v>0.11312645687645688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2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0</v>
      </c>
      <c r="I32" s="27">
        <f t="shared" si="2"/>
        <v>0</v>
      </c>
      <c r="J32" s="33">
        <f t="shared" si="1"/>
        <v>0</v>
      </c>
      <c r="K32" s="24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72</v>
      </c>
      <c r="E5" s="3"/>
      <c r="F5" s="3"/>
      <c r="I5" s="2" t="s">
        <v>3</v>
      </c>
      <c r="K5" s="34">
        <v>45602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53" t="s">
        <v>31</v>
      </c>
      <c r="E23" s="53" t="s">
        <v>32</v>
      </c>
      <c r="F23" s="53" t="s">
        <v>33</v>
      </c>
      <c r="G23" s="53" t="s">
        <v>34</v>
      </c>
      <c r="H23" s="53" t="s">
        <v>35</v>
      </c>
      <c r="I23" s="53" t="s">
        <v>32</v>
      </c>
      <c r="J23" s="53" t="s">
        <v>33</v>
      </c>
      <c r="K23" s="58"/>
    </row>
    <row r="24" spans="1:11" ht="43.2" x14ac:dyDescent="0.3">
      <c r="A24" s="52">
        <v>1</v>
      </c>
      <c r="B24" s="7" t="s">
        <v>36</v>
      </c>
      <c r="C24" s="8" t="s">
        <v>56</v>
      </c>
      <c r="D24" s="13">
        <v>29500</v>
      </c>
      <c r="E24" s="13">
        <v>24580</v>
      </c>
      <c r="F24" s="9">
        <f>E24/D24</f>
        <v>0.83322033898305081</v>
      </c>
      <c r="G24" s="15">
        <v>239167.61</v>
      </c>
      <c r="H24" s="28">
        <v>191123.97</v>
      </c>
      <c r="I24" s="31">
        <v>182745</v>
      </c>
      <c r="J24" s="33">
        <f>I24/G24</f>
        <v>0.76408757858139742</v>
      </c>
      <c r="K24" s="7" t="s">
        <v>61</v>
      </c>
    </row>
    <row r="25" spans="1:11" x14ac:dyDescent="0.3">
      <c r="A25" s="52">
        <v>2</v>
      </c>
      <c r="B25" s="7" t="s">
        <v>37</v>
      </c>
      <c r="C25" s="8" t="s">
        <v>38</v>
      </c>
      <c r="D25" s="13">
        <v>312750</v>
      </c>
      <c r="E25" s="13">
        <v>321528</v>
      </c>
      <c r="F25" s="9">
        <f t="shared" ref="F25:F31" si="0">E25/D25</f>
        <v>1.0280671462829736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52">
        <v>3</v>
      </c>
      <c r="B26" s="7" t="s">
        <v>39</v>
      </c>
      <c r="C26" s="8" t="s">
        <v>40</v>
      </c>
      <c r="D26" s="13">
        <v>7076</v>
      </c>
      <c r="E26" s="13">
        <v>9674</v>
      </c>
      <c r="F26" s="9">
        <f t="shared" si="0"/>
        <v>1.3671565856416055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52">
        <v>4</v>
      </c>
      <c r="B27" s="7" t="s">
        <v>41</v>
      </c>
      <c r="C27" s="8" t="s">
        <v>42</v>
      </c>
      <c r="D27" s="13">
        <v>30643</v>
      </c>
      <c r="E27" s="13">
        <v>135875</v>
      </c>
      <c r="F27" s="9">
        <f t="shared" si="0"/>
        <v>4.4341285122213883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2">
        <v>5</v>
      </c>
      <c r="B28" s="4" t="s">
        <v>55</v>
      </c>
      <c r="C28" s="53" t="s">
        <v>54</v>
      </c>
      <c r="D28" s="14">
        <v>17520</v>
      </c>
      <c r="E28" s="12">
        <v>14592</v>
      </c>
      <c r="F28" s="9">
        <f t="shared" si="0"/>
        <v>0.83287671232876714</v>
      </c>
      <c r="G28" s="16">
        <v>1760832.39</v>
      </c>
      <c r="H28" s="29">
        <v>1409993.03</v>
      </c>
      <c r="I28" s="32">
        <v>1261365.42</v>
      </c>
      <c r="J28" s="33">
        <f t="shared" ref="J28:J32" si="1">I28/G28</f>
        <v>0.71634610265205312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41728</v>
      </c>
      <c r="F29" s="9">
        <f t="shared" si="0"/>
        <v>1.2158508158508159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41707</v>
      </c>
      <c r="F30" s="9">
        <f t="shared" si="0"/>
        <v>1.2152389277389277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33658</v>
      </c>
      <c r="F31" s="9">
        <f t="shared" si="0"/>
        <v>1.2258886946386947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1601117</v>
      </c>
      <c r="I32" s="27">
        <f t="shared" si="2"/>
        <v>1444110.42</v>
      </c>
      <c r="J32" s="33">
        <f t="shared" si="1"/>
        <v>0.72205520999999995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73</v>
      </c>
      <c r="E5" s="3"/>
      <c r="F5" s="3"/>
      <c r="I5" s="2" t="s">
        <v>3</v>
      </c>
      <c r="K5" s="34">
        <v>45632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54" t="s">
        <v>31</v>
      </c>
      <c r="E23" s="54" t="s">
        <v>32</v>
      </c>
      <c r="F23" s="54" t="s">
        <v>33</v>
      </c>
      <c r="G23" s="54" t="s">
        <v>34</v>
      </c>
      <c r="H23" s="54" t="s">
        <v>35</v>
      </c>
      <c r="I23" s="54" t="s">
        <v>32</v>
      </c>
      <c r="J23" s="54" t="s">
        <v>33</v>
      </c>
      <c r="K23" s="58"/>
    </row>
    <row r="24" spans="1:11" ht="43.2" x14ac:dyDescent="0.3">
      <c r="A24" s="55">
        <v>1</v>
      </c>
      <c r="B24" s="7" t="s">
        <v>36</v>
      </c>
      <c r="C24" s="8" t="s">
        <v>56</v>
      </c>
      <c r="D24" s="13">
        <v>29500</v>
      </c>
      <c r="E24" s="13">
        <v>27038</v>
      </c>
      <c r="F24" s="9">
        <f>E24/D24</f>
        <v>0.91654237288135598</v>
      </c>
      <c r="G24" s="15">
        <v>239167.61</v>
      </c>
      <c r="H24" s="28">
        <v>202957.57</v>
      </c>
      <c r="I24" s="31">
        <v>199794.75</v>
      </c>
      <c r="J24" s="33">
        <f>I24/G24</f>
        <v>0.83537545071425023</v>
      </c>
      <c r="K24" s="7" t="s">
        <v>61</v>
      </c>
    </row>
    <row r="25" spans="1:11" x14ac:dyDescent="0.3">
      <c r="A25" s="55">
        <v>2</v>
      </c>
      <c r="B25" s="7" t="s">
        <v>37</v>
      </c>
      <c r="C25" s="8" t="s">
        <v>38</v>
      </c>
      <c r="D25" s="13">
        <v>312750</v>
      </c>
      <c r="E25" s="13">
        <v>352301</v>
      </c>
      <c r="F25" s="9">
        <f t="shared" ref="F25:F31" si="0">E25/D25</f>
        <v>1.1264620303756994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55">
        <v>3</v>
      </c>
      <c r="B26" s="7" t="s">
        <v>39</v>
      </c>
      <c r="C26" s="8" t="s">
        <v>40</v>
      </c>
      <c r="D26" s="13">
        <v>7076</v>
      </c>
      <c r="E26" s="13">
        <v>11408</v>
      </c>
      <c r="F26" s="9">
        <f t="shared" si="0"/>
        <v>1.6122102882984737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55">
        <v>4</v>
      </c>
      <c r="B27" s="7" t="s">
        <v>41</v>
      </c>
      <c r="C27" s="8" t="s">
        <v>42</v>
      </c>
      <c r="D27" s="13">
        <v>30643</v>
      </c>
      <c r="E27" s="13">
        <v>145346</v>
      </c>
      <c r="F27" s="9">
        <f t="shared" si="0"/>
        <v>4.7432039943869722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5">
        <v>5</v>
      </c>
      <c r="B28" s="4" t="s">
        <v>55</v>
      </c>
      <c r="C28" s="54" t="s">
        <v>54</v>
      </c>
      <c r="D28" s="14">
        <v>17520</v>
      </c>
      <c r="E28" s="12">
        <v>16032</v>
      </c>
      <c r="F28" s="9">
        <f t="shared" si="0"/>
        <v>0.91506849315068495</v>
      </c>
      <c r="G28" s="16">
        <v>1760832.39</v>
      </c>
      <c r="H28" s="29">
        <v>1497601.43</v>
      </c>
      <c r="I28" s="32">
        <v>1373213.55</v>
      </c>
      <c r="J28" s="33">
        <f t="shared" ref="J28:J32" si="1">I28/G28</f>
        <v>0.77986613478867239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46418</v>
      </c>
      <c r="F29" s="9">
        <f t="shared" si="0"/>
        <v>1.3525058275058275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46392</v>
      </c>
      <c r="F30" s="9">
        <f t="shared" si="0"/>
        <v>1.3517482517482518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37487</v>
      </c>
      <c r="F31" s="9">
        <f t="shared" si="0"/>
        <v>1.3653481934731935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1700559</v>
      </c>
      <c r="I32" s="27">
        <f t="shared" si="2"/>
        <v>1573008.3</v>
      </c>
      <c r="J32" s="33">
        <f t="shared" si="1"/>
        <v>0.78650415000000007</v>
      </c>
      <c r="K32" s="24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C1" workbookViewId="0">
      <selection activeCell="P23" sqref="P23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74</v>
      </c>
      <c r="E5" s="3"/>
      <c r="F5" s="3"/>
      <c r="I5" s="2" t="s">
        <v>3</v>
      </c>
      <c r="K5" s="34">
        <v>45664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57" t="s">
        <v>31</v>
      </c>
      <c r="E23" s="57" t="s">
        <v>32</v>
      </c>
      <c r="F23" s="57" t="s">
        <v>33</v>
      </c>
      <c r="G23" s="57" t="s">
        <v>34</v>
      </c>
      <c r="H23" s="57" t="s">
        <v>35</v>
      </c>
      <c r="I23" s="57" t="s">
        <v>32</v>
      </c>
      <c r="J23" s="57" t="s">
        <v>33</v>
      </c>
      <c r="K23" s="58"/>
    </row>
    <row r="24" spans="1:11" ht="43.2" x14ac:dyDescent="0.3">
      <c r="A24" s="56">
        <v>1</v>
      </c>
      <c r="B24" s="7" t="s">
        <v>36</v>
      </c>
      <c r="C24" s="8" t="s">
        <v>56</v>
      </c>
      <c r="D24" s="13">
        <v>29500</v>
      </c>
      <c r="E24" s="13">
        <v>29500</v>
      </c>
      <c r="F24" s="9">
        <f>E24/D24</f>
        <v>1</v>
      </c>
      <c r="G24" s="15">
        <v>239167.61</v>
      </c>
      <c r="H24" s="28">
        <v>235064.06</v>
      </c>
      <c r="I24" s="31">
        <v>235064.06</v>
      </c>
      <c r="J24" s="33">
        <f>I24/G24</f>
        <v>0.98284236732557562</v>
      </c>
      <c r="K24" s="7" t="s">
        <v>61</v>
      </c>
    </row>
    <row r="25" spans="1:11" x14ac:dyDescent="0.3">
      <c r="A25" s="56">
        <v>2</v>
      </c>
      <c r="B25" s="7" t="s">
        <v>37</v>
      </c>
      <c r="C25" s="8" t="s">
        <v>38</v>
      </c>
      <c r="D25" s="13">
        <v>312750</v>
      </c>
      <c r="E25" s="13">
        <v>380609</v>
      </c>
      <c r="F25" s="9">
        <f t="shared" ref="F25:F31" si="0">E25/D25</f>
        <v>1.2169752198241406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56">
        <v>3</v>
      </c>
      <c r="B26" s="7" t="s">
        <v>39</v>
      </c>
      <c r="C26" s="8" t="s">
        <v>40</v>
      </c>
      <c r="D26" s="13">
        <v>7076</v>
      </c>
      <c r="E26" s="13">
        <v>12836</v>
      </c>
      <c r="F26" s="9">
        <f t="shared" si="0"/>
        <v>1.8140192198982477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56">
        <v>4</v>
      </c>
      <c r="B27" s="7" t="s">
        <v>41</v>
      </c>
      <c r="C27" s="8" t="s">
        <v>42</v>
      </c>
      <c r="D27" s="13">
        <v>30643</v>
      </c>
      <c r="E27" s="13">
        <v>155208</v>
      </c>
      <c r="F27" s="9">
        <f t="shared" si="0"/>
        <v>5.0650393238259959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6">
        <v>5</v>
      </c>
      <c r="B28" s="4" t="s">
        <v>55</v>
      </c>
      <c r="C28" s="57" t="s">
        <v>54</v>
      </c>
      <c r="D28" s="14">
        <v>17520</v>
      </c>
      <c r="E28" s="12">
        <v>17520</v>
      </c>
      <c r="F28" s="9">
        <f t="shared" si="0"/>
        <v>1</v>
      </c>
      <c r="G28" s="16">
        <v>1760832.39</v>
      </c>
      <c r="H28" s="29">
        <v>1764935.94</v>
      </c>
      <c r="I28" s="32">
        <v>1764935.94</v>
      </c>
      <c r="J28" s="33">
        <f t="shared" ref="J28:J32" si="1">I28/G28</f>
        <v>1.002330460311444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51165</v>
      </c>
      <c r="F29" s="9">
        <f t="shared" si="0"/>
        <v>1.4908216783216783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51137</v>
      </c>
      <c r="F30" s="9">
        <f t="shared" si="0"/>
        <v>1.4900058275058274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41443</v>
      </c>
      <c r="F31" s="9">
        <f t="shared" si="0"/>
        <v>1.5094332750582751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2000000</v>
      </c>
      <c r="I32" s="27">
        <f t="shared" si="2"/>
        <v>2000000</v>
      </c>
      <c r="J32" s="33">
        <f t="shared" si="1"/>
        <v>1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29" sqref="E29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64</v>
      </c>
      <c r="E5" s="3"/>
      <c r="F5" s="3"/>
      <c r="I5" s="2" t="s">
        <v>3</v>
      </c>
      <c r="K5" s="34">
        <v>45358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37" t="s">
        <v>31</v>
      </c>
      <c r="E23" s="37" t="s">
        <v>32</v>
      </c>
      <c r="F23" s="37" t="s">
        <v>33</v>
      </c>
      <c r="G23" s="37" t="s">
        <v>34</v>
      </c>
      <c r="H23" s="37" t="s">
        <v>35</v>
      </c>
      <c r="I23" s="37" t="s">
        <v>32</v>
      </c>
      <c r="J23" s="37" t="s">
        <v>33</v>
      </c>
      <c r="K23" s="58"/>
    </row>
    <row r="24" spans="1:11" ht="43.2" x14ac:dyDescent="0.3">
      <c r="A24" s="36">
        <v>1</v>
      </c>
      <c r="B24" s="7" t="s">
        <v>36</v>
      </c>
      <c r="C24" s="8" t="s">
        <v>56</v>
      </c>
      <c r="D24" s="13">
        <v>29500</v>
      </c>
      <c r="E24" s="13">
        <v>4916</v>
      </c>
      <c r="F24" s="9">
        <f>E24/D24</f>
        <v>0.16664406779661017</v>
      </c>
      <c r="G24" s="15">
        <v>239167.61</v>
      </c>
      <c r="H24" s="28">
        <v>59295.29</v>
      </c>
      <c r="I24" s="31">
        <v>34241.699999999997</v>
      </c>
      <c r="J24" s="33">
        <f>I24/G24</f>
        <v>0.14317030638053371</v>
      </c>
      <c r="K24" s="7" t="s">
        <v>61</v>
      </c>
    </row>
    <row r="25" spans="1:11" x14ac:dyDescent="0.3">
      <c r="A25" s="36">
        <v>2</v>
      </c>
      <c r="B25" s="7" t="s">
        <v>37</v>
      </c>
      <c r="C25" s="8" t="s">
        <v>38</v>
      </c>
      <c r="D25" s="13">
        <v>312750</v>
      </c>
      <c r="E25" s="13">
        <v>55708</v>
      </c>
      <c r="F25" s="9">
        <f t="shared" ref="F25:F31" si="0">E25/D25</f>
        <v>0.17812310151878497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36">
        <v>3</v>
      </c>
      <c r="B26" s="7" t="s">
        <v>39</v>
      </c>
      <c r="C26" s="8" t="s">
        <v>40</v>
      </c>
      <c r="D26" s="13">
        <v>7076</v>
      </c>
      <c r="E26" s="13">
        <v>1747</v>
      </c>
      <c r="F26" s="9">
        <f t="shared" si="0"/>
        <v>0.24689089881288864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36">
        <v>4</v>
      </c>
      <c r="B27" s="7" t="s">
        <v>41</v>
      </c>
      <c r="C27" s="8" t="s">
        <v>42</v>
      </c>
      <c r="D27" s="13">
        <v>30643</v>
      </c>
      <c r="E27" s="13">
        <v>17636</v>
      </c>
      <c r="F27" s="9">
        <f t="shared" si="0"/>
        <v>0.57553111640505172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36">
        <v>5</v>
      </c>
      <c r="B28" s="4" t="s">
        <v>55</v>
      </c>
      <c r="C28" s="37" t="s">
        <v>54</v>
      </c>
      <c r="D28" s="14">
        <v>17520</v>
      </c>
      <c r="E28" s="12">
        <v>2832</v>
      </c>
      <c r="F28" s="9">
        <f t="shared" si="0"/>
        <v>0.16164383561643836</v>
      </c>
      <c r="G28" s="16">
        <v>1760832.39</v>
      </c>
      <c r="H28" s="29">
        <v>436484.71</v>
      </c>
      <c r="I28" s="32">
        <v>217286.79</v>
      </c>
      <c r="J28" s="33">
        <f t="shared" ref="J28:J32" si="1">I28/G28</f>
        <v>0.12340004149969096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7545</v>
      </c>
      <c r="F29" s="9">
        <f t="shared" si="0"/>
        <v>0.21984265734265734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7535</v>
      </c>
      <c r="F30" s="9">
        <f t="shared" si="0"/>
        <v>0.21955128205128205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6087</v>
      </c>
      <c r="F31" s="9">
        <f t="shared" si="0"/>
        <v>0.22170017482517482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495780</v>
      </c>
      <c r="I32" s="27">
        <f t="shared" si="2"/>
        <v>251528.49</v>
      </c>
      <c r="J32" s="33">
        <f t="shared" si="1"/>
        <v>0.125764245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65</v>
      </c>
      <c r="E5" s="3"/>
      <c r="F5" s="3"/>
      <c r="I5" s="2" t="s">
        <v>3</v>
      </c>
      <c r="K5" s="34">
        <v>45387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38" t="s">
        <v>31</v>
      </c>
      <c r="E23" s="38" t="s">
        <v>32</v>
      </c>
      <c r="F23" s="38" t="s">
        <v>33</v>
      </c>
      <c r="G23" s="38" t="s">
        <v>34</v>
      </c>
      <c r="H23" s="38" t="s">
        <v>35</v>
      </c>
      <c r="I23" s="38" t="s">
        <v>32</v>
      </c>
      <c r="J23" s="38" t="s">
        <v>33</v>
      </c>
      <c r="K23" s="58"/>
    </row>
    <row r="24" spans="1:11" ht="43.2" x14ac:dyDescent="0.3">
      <c r="A24" s="39">
        <v>1</v>
      </c>
      <c r="B24" s="7" t="s">
        <v>36</v>
      </c>
      <c r="C24" s="8" t="s">
        <v>56</v>
      </c>
      <c r="D24" s="13">
        <v>29500</v>
      </c>
      <c r="E24" s="13">
        <v>7374</v>
      </c>
      <c r="F24" s="9">
        <f>E24/D24</f>
        <v>0.24996610169491526</v>
      </c>
      <c r="G24" s="15">
        <v>239167.61</v>
      </c>
      <c r="H24" s="28">
        <v>77858.53</v>
      </c>
      <c r="I24" s="31">
        <v>51015.45</v>
      </c>
      <c r="J24" s="33">
        <f>I24/G24</f>
        <v>0.21330417609642041</v>
      </c>
      <c r="K24" s="7" t="s">
        <v>61</v>
      </c>
    </row>
    <row r="25" spans="1:11" x14ac:dyDescent="0.3">
      <c r="A25" s="39">
        <v>2</v>
      </c>
      <c r="B25" s="7" t="s">
        <v>37</v>
      </c>
      <c r="C25" s="8" t="s">
        <v>38</v>
      </c>
      <c r="D25" s="13">
        <v>312750</v>
      </c>
      <c r="E25" s="13">
        <v>81185</v>
      </c>
      <c r="F25" s="9">
        <f t="shared" ref="F25:F31" si="0">E25/D25</f>
        <v>0.25958433253397284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39">
        <v>3</v>
      </c>
      <c r="B26" s="7" t="s">
        <v>39</v>
      </c>
      <c r="C26" s="8" t="s">
        <v>40</v>
      </c>
      <c r="D26" s="13">
        <v>7076</v>
      </c>
      <c r="E26" s="13">
        <v>2183</v>
      </c>
      <c r="F26" s="9">
        <f t="shared" si="0"/>
        <v>0.30850763143018656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39">
        <v>4</v>
      </c>
      <c r="B27" s="7" t="s">
        <v>41</v>
      </c>
      <c r="C27" s="8" t="s">
        <v>42</v>
      </c>
      <c r="D27" s="13">
        <v>30643</v>
      </c>
      <c r="E27" s="13">
        <v>27643</v>
      </c>
      <c r="F27" s="9">
        <f t="shared" si="0"/>
        <v>0.90209835851581111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39">
        <v>5</v>
      </c>
      <c r="B28" s="4" t="s">
        <v>55</v>
      </c>
      <c r="C28" s="38" t="s">
        <v>54</v>
      </c>
      <c r="D28" s="14">
        <v>17520</v>
      </c>
      <c r="E28" s="12">
        <v>4320</v>
      </c>
      <c r="F28" s="9">
        <f t="shared" si="0"/>
        <v>0.24657534246575341</v>
      </c>
      <c r="G28" s="16">
        <v>1760832.39</v>
      </c>
      <c r="H28" s="29">
        <v>573132.47</v>
      </c>
      <c r="I28" s="32">
        <v>340289.32</v>
      </c>
      <c r="J28" s="33">
        <f t="shared" ref="J28:J32" si="1">I28/G28</f>
        <v>0.19325480490508243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11453</v>
      </c>
      <c r="F29" s="9">
        <f t="shared" si="0"/>
        <v>0.33371212121212124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11440</v>
      </c>
      <c r="F30" s="9">
        <f t="shared" si="0"/>
        <v>0.33333333333333331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9241</v>
      </c>
      <c r="F31" s="9">
        <f t="shared" si="0"/>
        <v>0.33657488344988346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650991</v>
      </c>
      <c r="I32" s="27">
        <f t="shared" si="2"/>
        <v>391304.77</v>
      </c>
      <c r="J32" s="33">
        <f t="shared" si="1"/>
        <v>0.19565238500000001</v>
      </c>
      <c r="K32" s="24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66</v>
      </c>
      <c r="E5" s="3"/>
      <c r="F5" s="3"/>
      <c r="I5" s="2" t="s">
        <v>3</v>
      </c>
      <c r="K5" s="34">
        <v>45418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41" t="s">
        <v>31</v>
      </c>
      <c r="E23" s="41" t="s">
        <v>32</v>
      </c>
      <c r="F23" s="41" t="s">
        <v>33</v>
      </c>
      <c r="G23" s="41" t="s">
        <v>34</v>
      </c>
      <c r="H23" s="41" t="s">
        <v>35</v>
      </c>
      <c r="I23" s="41" t="s">
        <v>32</v>
      </c>
      <c r="J23" s="41" t="s">
        <v>33</v>
      </c>
      <c r="K23" s="58"/>
    </row>
    <row r="24" spans="1:11" ht="43.2" x14ac:dyDescent="0.3">
      <c r="A24" s="40">
        <v>1</v>
      </c>
      <c r="B24" s="7" t="s">
        <v>36</v>
      </c>
      <c r="C24" s="8" t="s">
        <v>56</v>
      </c>
      <c r="D24" s="13">
        <v>29500</v>
      </c>
      <c r="E24" s="13">
        <v>9832</v>
      </c>
      <c r="F24" s="9">
        <f>E24/D24</f>
        <v>0.33328813559322035</v>
      </c>
      <c r="G24" s="15">
        <v>239167.61</v>
      </c>
      <c r="H24" s="28">
        <v>101363.28</v>
      </c>
      <c r="I24" s="31">
        <v>67765.2</v>
      </c>
      <c r="J24" s="33">
        <f>I24/G24</f>
        <v>0.28333769777604917</v>
      </c>
      <c r="K24" s="7" t="s">
        <v>61</v>
      </c>
    </row>
    <row r="25" spans="1:11" x14ac:dyDescent="0.3">
      <c r="A25" s="40">
        <v>2</v>
      </c>
      <c r="B25" s="7" t="s">
        <v>37</v>
      </c>
      <c r="C25" s="8" t="s">
        <v>38</v>
      </c>
      <c r="D25" s="13">
        <v>312750</v>
      </c>
      <c r="E25" s="13">
        <v>115254</v>
      </c>
      <c r="F25" s="9">
        <f t="shared" ref="F25:F31" si="0">E25/D25</f>
        <v>0.36851798561151078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40">
        <v>3</v>
      </c>
      <c r="B26" s="7" t="s">
        <v>39</v>
      </c>
      <c r="C26" s="8" t="s">
        <v>40</v>
      </c>
      <c r="D26" s="13">
        <v>7076</v>
      </c>
      <c r="E26" s="13">
        <v>2851</v>
      </c>
      <c r="F26" s="9">
        <f t="shared" si="0"/>
        <v>0.40291124929338612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40">
        <v>4</v>
      </c>
      <c r="B27" s="7" t="s">
        <v>41</v>
      </c>
      <c r="C27" s="8" t="s">
        <v>42</v>
      </c>
      <c r="D27" s="13">
        <v>30643</v>
      </c>
      <c r="E27" s="13">
        <v>48603</v>
      </c>
      <c r="F27" s="9">
        <f t="shared" si="0"/>
        <v>1.5861044936853441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0">
        <v>5</v>
      </c>
      <c r="B28" s="4" t="s">
        <v>55</v>
      </c>
      <c r="C28" s="41" t="s">
        <v>54</v>
      </c>
      <c r="D28" s="14">
        <v>17520</v>
      </c>
      <c r="E28" s="12">
        <v>5740</v>
      </c>
      <c r="F28" s="9">
        <f t="shared" si="0"/>
        <v>0.3276255707762557</v>
      </c>
      <c r="G28" s="16">
        <v>1760832.39</v>
      </c>
      <c r="H28" s="29">
        <v>746155.72</v>
      </c>
      <c r="I28" s="32">
        <v>483721.46</v>
      </c>
      <c r="J28" s="33">
        <f t="shared" ref="J28:J32" si="1">I28/G28</f>
        <v>0.27471181399610672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15533</v>
      </c>
      <c r="F29" s="9">
        <f t="shared" si="0"/>
        <v>0.45259324009324009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15516</v>
      </c>
      <c r="F30" s="9">
        <f t="shared" si="0"/>
        <v>0.45209790209790207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12476</v>
      </c>
      <c r="F31" s="9">
        <f t="shared" si="0"/>
        <v>0.45439976689976691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847519</v>
      </c>
      <c r="I32" s="27">
        <f t="shared" si="2"/>
        <v>551486.66</v>
      </c>
      <c r="J32" s="33">
        <f t="shared" si="1"/>
        <v>0.27574333000000001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5" sqref="A5:B5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ht="16.8" customHeight="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6.2" customHeight="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16.8" customHeight="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67</v>
      </c>
      <c r="E5" s="3"/>
      <c r="F5" s="3"/>
      <c r="I5" s="2" t="s">
        <v>3</v>
      </c>
      <c r="K5" s="34">
        <v>45448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42" t="s">
        <v>31</v>
      </c>
      <c r="E23" s="42" t="s">
        <v>32</v>
      </c>
      <c r="F23" s="42" t="s">
        <v>33</v>
      </c>
      <c r="G23" s="42" t="s">
        <v>34</v>
      </c>
      <c r="H23" s="42" t="s">
        <v>35</v>
      </c>
      <c r="I23" s="42" t="s">
        <v>32</v>
      </c>
      <c r="J23" s="42" t="s">
        <v>33</v>
      </c>
      <c r="K23" s="58"/>
    </row>
    <row r="24" spans="1:11" ht="43.2" x14ac:dyDescent="0.3">
      <c r="A24" s="43">
        <v>1</v>
      </c>
      <c r="B24" s="7" t="s">
        <v>36</v>
      </c>
      <c r="C24" s="8" t="s">
        <v>56</v>
      </c>
      <c r="D24" s="13">
        <v>29500</v>
      </c>
      <c r="E24" s="13">
        <v>12290</v>
      </c>
      <c r="F24" s="9">
        <f>E24/D24</f>
        <v>0.41661016949152541</v>
      </c>
      <c r="G24" s="15">
        <v>239167.61</v>
      </c>
      <c r="H24" s="28">
        <v>117812.71</v>
      </c>
      <c r="I24" s="31">
        <v>84514.95</v>
      </c>
      <c r="J24" s="33">
        <f>I24/G24</f>
        <v>0.35337121945567795</v>
      </c>
      <c r="K24" s="7" t="s">
        <v>61</v>
      </c>
    </row>
    <row r="25" spans="1:11" x14ac:dyDescent="0.3">
      <c r="A25" s="43">
        <v>2</v>
      </c>
      <c r="B25" s="7" t="s">
        <v>37</v>
      </c>
      <c r="C25" s="8" t="s">
        <v>38</v>
      </c>
      <c r="D25" s="13">
        <v>312750</v>
      </c>
      <c r="E25" s="13">
        <v>144460</v>
      </c>
      <c r="F25" s="9">
        <f t="shared" ref="F25:F31" si="0">E25/D25</f>
        <v>0.46190247801758594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43">
        <v>3</v>
      </c>
      <c r="B26" s="7" t="s">
        <v>39</v>
      </c>
      <c r="C26" s="8" t="s">
        <v>40</v>
      </c>
      <c r="D26" s="13">
        <v>7076</v>
      </c>
      <c r="E26" s="13">
        <v>3737</v>
      </c>
      <c r="F26" s="9">
        <f t="shared" si="0"/>
        <v>0.5281232334652346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43">
        <v>4</v>
      </c>
      <c r="B27" s="7" t="s">
        <v>41</v>
      </c>
      <c r="C27" s="8" t="s">
        <v>42</v>
      </c>
      <c r="D27" s="13">
        <v>30643</v>
      </c>
      <c r="E27" s="13">
        <v>72180</v>
      </c>
      <c r="F27" s="9">
        <f t="shared" si="0"/>
        <v>2.3555134941095845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3">
        <v>5</v>
      </c>
      <c r="B28" s="4" t="s">
        <v>55</v>
      </c>
      <c r="C28" s="42" t="s">
        <v>54</v>
      </c>
      <c r="D28" s="14">
        <v>17520</v>
      </c>
      <c r="E28" s="12">
        <v>7248</v>
      </c>
      <c r="F28" s="9">
        <f t="shared" si="0"/>
        <v>0.41369863013698632</v>
      </c>
      <c r="G28" s="16">
        <v>1760832.39</v>
      </c>
      <c r="H28" s="29">
        <v>867243.29</v>
      </c>
      <c r="I28" s="32">
        <v>625960.14</v>
      </c>
      <c r="J28" s="33">
        <f t="shared" ref="J28:J32" si="1">I28/G28</f>
        <v>0.35549104137049642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19941</v>
      </c>
      <c r="F29" s="9">
        <f t="shared" si="0"/>
        <v>0.58103146853146859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19921</v>
      </c>
      <c r="F30" s="9">
        <f t="shared" si="0"/>
        <v>0.580448717948718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16045</v>
      </c>
      <c r="F31" s="9">
        <f t="shared" si="0"/>
        <v>0.58438956876456871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985056</v>
      </c>
      <c r="I32" s="27">
        <f t="shared" si="2"/>
        <v>710475.09</v>
      </c>
      <c r="J32" s="33">
        <f t="shared" si="1"/>
        <v>0.35523754499999999</v>
      </c>
      <c r="K32" s="24"/>
    </row>
    <row r="34" spans="9:9" x14ac:dyDescent="0.3">
      <c r="I34" s="1" t="s">
        <v>59</v>
      </c>
    </row>
  </sheetData>
  <mergeCells count="38">
    <mergeCell ref="A1:K1"/>
    <mergeCell ref="A2:K2"/>
    <mergeCell ref="A3:K3"/>
    <mergeCell ref="A7:K7"/>
    <mergeCell ref="A8:F8"/>
    <mergeCell ref="G8:K8"/>
    <mergeCell ref="A9:F9"/>
    <mergeCell ref="G9:K9"/>
    <mergeCell ref="A10:F10"/>
    <mergeCell ref="G10:K10"/>
    <mergeCell ref="A11:F11"/>
    <mergeCell ref="G11:K11"/>
    <mergeCell ref="A12:F12"/>
    <mergeCell ref="G12:K12"/>
    <mergeCell ref="A13:F13"/>
    <mergeCell ref="G13:K13"/>
    <mergeCell ref="A14:F14"/>
    <mergeCell ref="G14:K14"/>
    <mergeCell ref="A15:F15"/>
    <mergeCell ref="G15:K15"/>
    <mergeCell ref="A16:F16"/>
    <mergeCell ref="G16:K16"/>
    <mergeCell ref="A17:F17"/>
    <mergeCell ref="G17:K17"/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</mergeCells>
  <hyperlinks>
    <hyperlink ref="G10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68</v>
      </c>
      <c r="E5" s="3"/>
      <c r="F5" s="3"/>
      <c r="I5" s="2" t="s">
        <v>3</v>
      </c>
      <c r="K5" s="34">
        <v>45478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45" t="s">
        <v>31</v>
      </c>
      <c r="E23" s="45" t="s">
        <v>32</v>
      </c>
      <c r="F23" s="45" t="s">
        <v>33</v>
      </c>
      <c r="G23" s="45" t="s">
        <v>34</v>
      </c>
      <c r="H23" s="45" t="s">
        <v>35</v>
      </c>
      <c r="I23" s="45" t="s">
        <v>32</v>
      </c>
      <c r="J23" s="45" t="s">
        <v>33</v>
      </c>
      <c r="K23" s="58"/>
    </row>
    <row r="24" spans="1:11" ht="43.2" x14ac:dyDescent="0.3">
      <c r="A24" s="44">
        <v>1</v>
      </c>
      <c r="B24" s="7" t="s">
        <v>36</v>
      </c>
      <c r="C24" s="8" t="s">
        <v>56</v>
      </c>
      <c r="D24" s="13">
        <v>29500</v>
      </c>
      <c r="E24" s="13">
        <v>14748</v>
      </c>
      <c r="F24" s="9">
        <f>E24/D24</f>
        <v>0.49993220338983052</v>
      </c>
      <c r="G24" s="15">
        <v>239167.61</v>
      </c>
      <c r="H24" s="28">
        <v>138188.13</v>
      </c>
      <c r="I24" s="31">
        <v>104287.33</v>
      </c>
      <c r="J24" s="33">
        <f>I24/G24</f>
        <v>0.4360428655034016</v>
      </c>
      <c r="K24" s="7" t="s">
        <v>61</v>
      </c>
    </row>
    <row r="25" spans="1:11" x14ac:dyDescent="0.3">
      <c r="A25" s="44">
        <v>2</v>
      </c>
      <c r="B25" s="7" t="s">
        <v>37</v>
      </c>
      <c r="C25" s="8" t="s">
        <v>38</v>
      </c>
      <c r="D25" s="13">
        <v>312750</v>
      </c>
      <c r="E25" s="13">
        <v>182460</v>
      </c>
      <c r="F25" s="9">
        <f t="shared" ref="F25:F31" si="0">E25/D25</f>
        <v>0.58340527577937651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44">
        <v>3</v>
      </c>
      <c r="B26" s="7" t="s">
        <v>39</v>
      </c>
      <c r="C26" s="8" t="s">
        <v>40</v>
      </c>
      <c r="D26" s="13">
        <v>7076</v>
      </c>
      <c r="E26" s="13">
        <v>4284</v>
      </c>
      <c r="F26" s="9">
        <f t="shared" si="0"/>
        <v>0.6054267947993216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44">
        <v>4</v>
      </c>
      <c r="B27" s="7" t="s">
        <v>41</v>
      </c>
      <c r="C27" s="8" t="s">
        <v>42</v>
      </c>
      <c r="D27" s="13">
        <v>30643</v>
      </c>
      <c r="E27" s="13">
        <v>89650</v>
      </c>
      <c r="F27" s="9">
        <f t="shared" si="0"/>
        <v>2.9256273863525113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4">
        <v>5</v>
      </c>
      <c r="B28" s="4" t="s">
        <v>55</v>
      </c>
      <c r="C28" s="45" t="s">
        <v>54</v>
      </c>
      <c r="D28" s="14">
        <v>17520</v>
      </c>
      <c r="E28" s="12">
        <v>8688</v>
      </c>
      <c r="F28" s="9">
        <f t="shared" si="0"/>
        <v>0.49589041095890413</v>
      </c>
      <c r="G28" s="16">
        <v>1760832.39</v>
      </c>
      <c r="H28" s="29">
        <v>1018089.87</v>
      </c>
      <c r="I28" s="32">
        <v>732466.89</v>
      </c>
      <c r="J28" s="33">
        <f t="shared" ref="J28:J32" si="1">I28/G28</f>
        <v>0.41597763316927627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24081</v>
      </c>
      <c r="F29" s="9">
        <f t="shared" si="0"/>
        <v>0.70166083916083921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24061</v>
      </c>
      <c r="F30" s="9">
        <f t="shared" si="0"/>
        <v>0.70107808857808862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19392</v>
      </c>
      <c r="F31" s="9">
        <f t="shared" si="0"/>
        <v>0.70629370629370625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1156278</v>
      </c>
      <c r="I32" s="27">
        <f t="shared" si="2"/>
        <v>836754.22</v>
      </c>
      <c r="J32" s="33">
        <f t="shared" si="1"/>
        <v>0.41837711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69</v>
      </c>
      <c r="E5" s="3"/>
      <c r="F5" s="3"/>
      <c r="I5" s="2" t="s">
        <v>3</v>
      </c>
      <c r="K5" s="34">
        <v>45509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47" t="s">
        <v>31</v>
      </c>
      <c r="E23" s="47" t="s">
        <v>32</v>
      </c>
      <c r="F23" s="47" t="s">
        <v>33</v>
      </c>
      <c r="G23" s="47" t="s">
        <v>34</v>
      </c>
      <c r="H23" s="47" t="s">
        <v>35</v>
      </c>
      <c r="I23" s="47" t="s">
        <v>32</v>
      </c>
      <c r="J23" s="47" t="s">
        <v>33</v>
      </c>
      <c r="K23" s="58"/>
    </row>
    <row r="24" spans="1:11" ht="43.2" x14ac:dyDescent="0.3">
      <c r="A24" s="46">
        <v>1</v>
      </c>
      <c r="B24" s="7" t="s">
        <v>36</v>
      </c>
      <c r="C24" s="8" t="s">
        <v>56</v>
      </c>
      <c r="D24" s="13">
        <v>29500</v>
      </c>
      <c r="E24" s="13">
        <v>17206</v>
      </c>
      <c r="F24" s="9">
        <f>E24/D24</f>
        <v>0.58325423728813564</v>
      </c>
      <c r="G24" s="15">
        <v>239167.61</v>
      </c>
      <c r="H24" s="28">
        <v>154848.13</v>
      </c>
      <c r="I24" s="31">
        <v>122284.29</v>
      </c>
      <c r="J24" s="33">
        <f>I24/G24</f>
        <v>0.51129118194558199</v>
      </c>
      <c r="K24" s="7" t="s">
        <v>61</v>
      </c>
    </row>
    <row r="25" spans="1:11" x14ac:dyDescent="0.3">
      <c r="A25" s="46">
        <v>2</v>
      </c>
      <c r="B25" s="7" t="s">
        <v>37</v>
      </c>
      <c r="C25" s="8" t="s">
        <v>38</v>
      </c>
      <c r="D25" s="13">
        <v>312750</v>
      </c>
      <c r="E25" s="13">
        <v>213099</v>
      </c>
      <c r="F25" s="9">
        <f t="shared" ref="F25:F31" si="0">E25/D25</f>
        <v>0.68137170263788971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46">
        <v>3</v>
      </c>
      <c r="B26" s="7" t="s">
        <v>39</v>
      </c>
      <c r="C26" s="8" t="s">
        <v>40</v>
      </c>
      <c r="D26" s="13">
        <v>7076</v>
      </c>
      <c r="E26" s="13">
        <v>5640</v>
      </c>
      <c r="F26" s="9">
        <f t="shared" si="0"/>
        <v>0.7970604861503674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46">
        <v>4</v>
      </c>
      <c r="B27" s="7" t="s">
        <v>41</v>
      </c>
      <c r="C27" s="8" t="s">
        <v>42</v>
      </c>
      <c r="D27" s="13">
        <v>30643</v>
      </c>
      <c r="E27" s="13">
        <v>108597</v>
      </c>
      <c r="F27" s="9">
        <f t="shared" si="0"/>
        <v>3.5439415200861535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6">
        <v>5</v>
      </c>
      <c r="B28" s="4" t="s">
        <v>55</v>
      </c>
      <c r="C28" s="47" t="s">
        <v>54</v>
      </c>
      <c r="D28" s="14">
        <v>17520</v>
      </c>
      <c r="E28" s="12">
        <v>10176</v>
      </c>
      <c r="F28" s="9">
        <f t="shared" si="0"/>
        <v>0.58082191780821912</v>
      </c>
      <c r="G28" s="16">
        <v>1760832.39</v>
      </c>
      <c r="H28" s="29">
        <v>1141429.8700000001</v>
      </c>
      <c r="I28" s="32">
        <v>914804.24</v>
      </c>
      <c r="J28" s="33">
        <f t="shared" ref="J28:J32" si="1">I28/G28</f>
        <v>0.5195294255122147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28437</v>
      </c>
      <c r="F29" s="9">
        <f t="shared" si="0"/>
        <v>0.82858391608391613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28416</v>
      </c>
      <c r="F30" s="9">
        <f t="shared" si="0"/>
        <v>0.82797202797202796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22913</v>
      </c>
      <c r="F31" s="9">
        <f t="shared" si="0"/>
        <v>0.83453525641025639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1296278</v>
      </c>
      <c r="I32" s="27">
        <f t="shared" si="2"/>
        <v>1037088.53</v>
      </c>
      <c r="J32" s="33">
        <f t="shared" si="1"/>
        <v>0.51854426500000006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C1"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70</v>
      </c>
      <c r="E5" s="3"/>
      <c r="F5" s="3"/>
      <c r="I5" s="2" t="s">
        <v>3</v>
      </c>
      <c r="K5" s="34">
        <v>45540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49" t="s">
        <v>31</v>
      </c>
      <c r="E23" s="49" t="s">
        <v>32</v>
      </c>
      <c r="F23" s="49" t="s">
        <v>33</v>
      </c>
      <c r="G23" s="49" t="s">
        <v>34</v>
      </c>
      <c r="H23" s="49" t="s">
        <v>35</v>
      </c>
      <c r="I23" s="49" t="s">
        <v>32</v>
      </c>
      <c r="J23" s="49" t="s">
        <v>33</v>
      </c>
      <c r="K23" s="58"/>
    </row>
    <row r="24" spans="1:11" ht="43.2" x14ac:dyDescent="0.3">
      <c r="A24" s="48">
        <v>1</v>
      </c>
      <c r="B24" s="7" t="s">
        <v>36</v>
      </c>
      <c r="C24" s="8" t="s">
        <v>56</v>
      </c>
      <c r="D24" s="13">
        <v>29500</v>
      </c>
      <c r="E24" s="13">
        <v>19664</v>
      </c>
      <c r="F24" s="9">
        <f>E24/D24</f>
        <v>0.66657627118644069</v>
      </c>
      <c r="G24" s="15">
        <v>239167.61</v>
      </c>
      <c r="H24" s="28">
        <v>167456.76999999999</v>
      </c>
      <c r="I24" s="31">
        <v>139034.04</v>
      </c>
      <c r="J24" s="33">
        <f>I24/G24</f>
        <v>0.58132470362521083</v>
      </c>
      <c r="K24" s="7" t="s">
        <v>61</v>
      </c>
    </row>
    <row r="25" spans="1:11" x14ac:dyDescent="0.3">
      <c r="A25" s="48">
        <v>2</v>
      </c>
      <c r="B25" s="7" t="s">
        <v>37</v>
      </c>
      <c r="C25" s="8" t="s">
        <v>38</v>
      </c>
      <c r="D25" s="13">
        <v>312750</v>
      </c>
      <c r="E25" s="13">
        <v>246868</v>
      </c>
      <c r="F25" s="9">
        <f t="shared" ref="F25:F31" si="0">E25/D25</f>
        <v>0.78934612310151875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48">
        <v>3</v>
      </c>
      <c r="B26" s="7" t="s">
        <v>39</v>
      </c>
      <c r="C26" s="8" t="s">
        <v>40</v>
      </c>
      <c r="D26" s="13">
        <v>7076</v>
      </c>
      <c r="E26" s="13">
        <v>6509</v>
      </c>
      <c r="F26" s="9">
        <f t="shared" si="0"/>
        <v>0.91986998304126621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48">
        <v>4</v>
      </c>
      <c r="B27" s="7" t="s">
        <v>41</v>
      </c>
      <c r="C27" s="8" t="s">
        <v>42</v>
      </c>
      <c r="D27" s="13">
        <v>30643</v>
      </c>
      <c r="E27" s="13">
        <v>123033</v>
      </c>
      <c r="F27" s="9">
        <f t="shared" si="0"/>
        <v>4.01504421890807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48">
        <v>5</v>
      </c>
      <c r="B28" s="4" t="s">
        <v>55</v>
      </c>
      <c r="C28" s="49" t="s">
        <v>54</v>
      </c>
      <c r="D28" s="14">
        <v>17520</v>
      </c>
      <c r="E28" s="12">
        <v>11664</v>
      </c>
      <c r="F28" s="9">
        <f t="shared" si="0"/>
        <v>0.66575342465753429</v>
      </c>
      <c r="G28" s="16">
        <v>1760832.39</v>
      </c>
      <c r="H28" s="29">
        <v>1234776.23</v>
      </c>
      <c r="I28" s="32">
        <v>1028037.61</v>
      </c>
      <c r="J28" s="33">
        <f t="shared" ref="J28:J32" si="1">I28/G28</f>
        <v>0.58383615376361864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32792</v>
      </c>
      <c r="F29" s="9">
        <f t="shared" si="0"/>
        <v>0.95547785547785546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32771</v>
      </c>
      <c r="F30" s="9">
        <f t="shared" si="0"/>
        <v>0.95486596736596741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26451</v>
      </c>
      <c r="F31" s="9">
        <f t="shared" si="0"/>
        <v>0.96339597902097907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1402233</v>
      </c>
      <c r="I32" s="27">
        <f t="shared" si="2"/>
        <v>1167071.6499999999</v>
      </c>
      <c r="J32" s="33">
        <f t="shared" si="1"/>
        <v>0.58353582500000001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4" sqref="A1:K1048576"/>
    </sheetView>
  </sheetViews>
  <sheetFormatPr baseColWidth="10" defaultRowHeight="14.4" x14ac:dyDescent="0.3"/>
  <cols>
    <col min="1" max="1" width="4.6640625" style="1" customWidth="1"/>
    <col min="2" max="2" width="26.88671875" style="1" customWidth="1"/>
    <col min="3" max="3" width="19.6640625" style="1" customWidth="1"/>
    <col min="4" max="4" width="19.77734375" style="1" customWidth="1"/>
    <col min="5" max="5" width="12" style="1" customWidth="1"/>
    <col min="6" max="6" width="13.109375" style="1" bestFit="1" customWidth="1"/>
    <col min="7" max="7" width="13" style="1" bestFit="1" customWidth="1"/>
    <col min="8" max="8" width="15" style="1" bestFit="1" customWidth="1"/>
    <col min="9" max="9" width="15.88671875" style="1" customWidth="1"/>
    <col min="10" max="10" width="13.109375" style="1" bestFit="1" customWidth="1"/>
    <col min="11" max="11" width="51" style="1" customWidth="1"/>
  </cols>
  <sheetData>
    <row r="1" spans="1:11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3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x14ac:dyDescent="0.3">
      <c r="A3" s="74" t="s">
        <v>48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x14ac:dyDescent="0.3">
      <c r="A4" s="2" t="s">
        <v>1</v>
      </c>
      <c r="E4" s="3" t="s">
        <v>63</v>
      </c>
      <c r="F4" s="3"/>
      <c r="G4" s="3"/>
      <c r="H4" s="3"/>
      <c r="I4" s="3"/>
      <c r="J4" s="3"/>
      <c r="K4" s="3"/>
    </row>
    <row r="5" spans="1:11" x14ac:dyDescent="0.3">
      <c r="A5" s="2" t="s">
        <v>2</v>
      </c>
      <c r="D5" s="5" t="s">
        <v>71</v>
      </c>
      <c r="E5" s="3"/>
      <c r="F5" s="3"/>
      <c r="I5" s="2" t="s">
        <v>3</v>
      </c>
      <c r="K5" s="34">
        <v>45568</v>
      </c>
    </row>
    <row r="7" spans="1:11" x14ac:dyDescent="0.3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3">
      <c r="A8" s="62" t="s">
        <v>4</v>
      </c>
      <c r="B8" s="62"/>
      <c r="C8" s="62"/>
      <c r="D8" s="62"/>
      <c r="E8" s="62"/>
      <c r="F8" s="62"/>
      <c r="G8" s="62" t="s">
        <v>5</v>
      </c>
      <c r="H8" s="62"/>
      <c r="I8" s="62"/>
      <c r="J8" s="62"/>
      <c r="K8" s="62"/>
    </row>
    <row r="9" spans="1:11" x14ac:dyDescent="0.3">
      <c r="A9" s="62" t="s">
        <v>6</v>
      </c>
      <c r="B9" s="62"/>
      <c r="C9" s="62"/>
      <c r="D9" s="62"/>
      <c r="E9" s="62"/>
      <c r="F9" s="62"/>
      <c r="G9" s="62" t="s">
        <v>7</v>
      </c>
      <c r="H9" s="62"/>
      <c r="I9" s="62"/>
      <c r="J9" s="62"/>
      <c r="K9" s="62"/>
    </row>
    <row r="10" spans="1:11" x14ac:dyDescent="0.3">
      <c r="A10" s="62" t="s">
        <v>8</v>
      </c>
      <c r="B10" s="62"/>
      <c r="C10" s="62"/>
      <c r="D10" s="62"/>
      <c r="E10" s="62"/>
      <c r="F10" s="62"/>
      <c r="G10" s="73" t="s">
        <v>9</v>
      </c>
      <c r="H10" s="62"/>
      <c r="I10" s="62"/>
      <c r="J10" s="62"/>
      <c r="K10" s="62"/>
    </row>
    <row r="11" spans="1:11" x14ac:dyDescent="0.3">
      <c r="A11" s="62" t="s">
        <v>10</v>
      </c>
      <c r="B11" s="62"/>
      <c r="C11" s="62"/>
      <c r="D11" s="62"/>
      <c r="E11" s="62"/>
      <c r="F11" s="62"/>
      <c r="G11" s="62" t="s">
        <v>57</v>
      </c>
      <c r="H11" s="62"/>
      <c r="I11" s="62"/>
      <c r="J11" s="62"/>
      <c r="K11" s="62"/>
    </row>
    <row r="12" spans="1:11" x14ac:dyDescent="0.3">
      <c r="A12" s="62" t="s">
        <v>11</v>
      </c>
      <c r="B12" s="62"/>
      <c r="C12" s="62"/>
      <c r="D12" s="62"/>
      <c r="E12" s="62"/>
      <c r="F12" s="62"/>
      <c r="G12" s="62" t="s">
        <v>49</v>
      </c>
      <c r="H12" s="62"/>
      <c r="I12" s="62"/>
      <c r="J12" s="62"/>
      <c r="K12" s="62"/>
    </row>
    <row r="13" spans="1:11" x14ac:dyDescent="0.3">
      <c r="A13" s="62" t="s">
        <v>12</v>
      </c>
      <c r="B13" s="62"/>
      <c r="C13" s="62"/>
      <c r="D13" s="62"/>
      <c r="E13" s="62"/>
      <c r="F13" s="62"/>
      <c r="G13" s="62" t="s">
        <v>13</v>
      </c>
      <c r="H13" s="62"/>
      <c r="I13" s="62"/>
      <c r="J13" s="62"/>
      <c r="K13" s="62"/>
    </row>
    <row r="14" spans="1:11" x14ac:dyDescent="0.3">
      <c r="A14" s="62" t="s">
        <v>14</v>
      </c>
      <c r="B14" s="62"/>
      <c r="C14" s="62"/>
      <c r="D14" s="62"/>
      <c r="E14" s="62"/>
      <c r="F14" s="62"/>
      <c r="G14" s="72" t="s">
        <v>58</v>
      </c>
      <c r="H14" s="72"/>
      <c r="I14" s="72"/>
      <c r="J14" s="72"/>
      <c r="K14" s="72"/>
    </row>
    <row r="15" spans="1:11" x14ac:dyDescent="0.3">
      <c r="A15" s="62" t="s">
        <v>15</v>
      </c>
      <c r="B15" s="62"/>
      <c r="C15" s="62"/>
      <c r="D15" s="62"/>
      <c r="E15" s="62"/>
      <c r="F15" s="62"/>
      <c r="G15" s="65" t="s">
        <v>16</v>
      </c>
      <c r="H15" s="66"/>
      <c r="I15" s="66"/>
      <c r="J15" s="66"/>
      <c r="K15" s="67"/>
    </row>
    <row r="16" spans="1:11" x14ac:dyDescent="0.3">
      <c r="A16" s="62" t="s">
        <v>17</v>
      </c>
      <c r="B16" s="62"/>
      <c r="C16" s="62"/>
      <c r="D16" s="62"/>
      <c r="E16" s="62"/>
      <c r="F16" s="62"/>
      <c r="G16" s="68" t="s">
        <v>60</v>
      </c>
      <c r="H16" s="69"/>
      <c r="I16" s="69"/>
      <c r="J16" s="69"/>
      <c r="K16" s="70"/>
    </row>
    <row r="17" spans="1:11" x14ac:dyDescent="0.3">
      <c r="A17" s="71" t="s">
        <v>18</v>
      </c>
      <c r="B17" s="71"/>
      <c r="C17" s="71"/>
      <c r="D17" s="71"/>
      <c r="E17" s="71"/>
      <c r="F17" s="71"/>
      <c r="G17" s="62" t="s">
        <v>19</v>
      </c>
      <c r="H17" s="62"/>
      <c r="I17" s="62"/>
      <c r="J17" s="62"/>
      <c r="K17" s="62"/>
    </row>
    <row r="18" spans="1:11" x14ac:dyDescent="0.3">
      <c r="A18" s="62" t="s">
        <v>20</v>
      </c>
      <c r="B18" s="62"/>
      <c r="C18" s="62"/>
      <c r="D18" s="62"/>
      <c r="E18" s="62"/>
      <c r="F18" s="62"/>
      <c r="G18" s="63" t="s">
        <v>21</v>
      </c>
      <c r="H18" s="63"/>
      <c r="I18" s="63"/>
      <c r="J18" s="63"/>
      <c r="K18" s="63"/>
    </row>
    <row r="19" spans="1:11" x14ac:dyDescent="0.3">
      <c r="A19" s="62" t="s">
        <v>50</v>
      </c>
      <c r="B19" s="62"/>
      <c r="C19" s="62"/>
      <c r="D19" s="62"/>
      <c r="E19" s="62"/>
      <c r="F19" s="62"/>
      <c r="G19" s="62" t="s">
        <v>22</v>
      </c>
      <c r="H19" s="62"/>
      <c r="I19" s="62"/>
      <c r="J19" s="62"/>
      <c r="K19" s="62"/>
    </row>
    <row r="20" spans="1:11" x14ac:dyDescent="0.3">
      <c r="A20" s="64" t="s">
        <v>53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1" x14ac:dyDescent="0.3">
      <c r="A21" s="64" t="s">
        <v>23</v>
      </c>
      <c r="B21" s="59" t="s">
        <v>24</v>
      </c>
      <c r="C21" s="58" t="s">
        <v>25</v>
      </c>
      <c r="D21" s="59" t="s">
        <v>26</v>
      </c>
      <c r="E21" s="59"/>
      <c r="F21" s="59"/>
      <c r="G21" s="59" t="s">
        <v>27</v>
      </c>
      <c r="H21" s="59"/>
      <c r="I21" s="59"/>
      <c r="J21" s="59"/>
      <c r="K21" s="58" t="s">
        <v>28</v>
      </c>
    </row>
    <row r="22" spans="1:11" x14ac:dyDescent="0.3">
      <c r="A22" s="64"/>
      <c r="B22" s="59"/>
      <c r="C22" s="58"/>
      <c r="D22" s="59" t="s">
        <v>29</v>
      </c>
      <c r="E22" s="59"/>
      <c r="F22" s="59"/>
      <c r="G22" s="59" t="s">
        <v>30</v>
      </c>
      <c r="H22" s="59"/>
      <c r="I22" s="59"/>
      <c r="J22" s="59"/>
      <c r="K22" s="58"/>
    </row>
    <row r="23" spans="1:11" ht="43.2" x14ac:dyDescent="0.3">
      <c r="A23" s="64"/>
      <c r="B23" s="59"/>
      <c r="C23" s="58"/>
      <c r="D23" s="51" t="s">
        <v>31</v>
      </c>
      <c r="E23" s="51" t="s">
        <v>32</v>
      </c>
      <c r="F23" s="51" t="s">
        <v>33</v>
      </c>
      <c r="G23" s="51" t="s">
        <v>34</v>
      </c>
      <c r="H23" s="51" t="s">
        <v>35</v>
      </c>
      <c r="I23" s="51" t="s">
        <v>32</v>
      </c>
      <c r="J23" s="51" t="s">
        <v>33</v>
      </c>
      <c r="K23" s="58"/>
    </row>
    <row r="24" spans="1:11" ht="43.2" x14ac:dyDescent="0.3">
      <c r="A24" s="50">
        <v>1</v>
      </c>
      <c r="B24" s="7" t="s">
        <v>36</v>
      </c>
      <c r="C24" s="8" t="s">
        <v>56</v>
      </c>
      <c r="D24" s="13">
        <v>29500</v>
      </c>
      <c r="E24" s="13">
        <v>22122</v>
      </c>
      <c r="F24" s="9">
        <f>E24/D24</f>
        <v>0.74989830508474575</v>
      </c>
      <c r="G24" s="15">
        <v>239167.61</v>
      </c>
      <c r="H24" s="28">
        <v>179290.37</v>
      </c>
      <c r="I24" s="31">
        <v>164492.46</v>
      </c>
      <c r="J24" s="33">
        <f>I24/G24</f>
        <v>0.68777063917643366</v>
      </c>
      <c r="K24" s="7" t="s">
        <v>61</v>
      </c>
    </row>
    <row r="25" spans="1:11" x14ac:dyDescent="0.3">
      <c r="A25" s="50">
        <v>2</v>
      </c>
      <c r="B25" s="7" t="s">
        <v>37</v>
      </c>
      <c r="C25" s="8" t="s">
        <v>38</v>
      </c>
      <c r="D25" s="13">
        <v>312750</v>
      </c>
      <c r="E25" s="13">
        <v>289748</v>
      </c>
      <c r="F25" s="9">
        <f t="shared" ref="F25:F31" si="0">E25/D25</f>
        <v>0.92645243804956035</v>
      </c>
      <c r="G25" s="31">
        <v>0</v>
      </c>
      <c r="H25" s="28">
        <v>0</v>
      </c>
      <c r="I25" s="31">
        <v>0</v>
      </c>
      <c r="J25" s="33">
        <v>0</v>
      </c>
      <c r="K25" s="60"/>
    </row>
    <row r="26" spans="1:11" x14ac:dyDescent="0.3">
      <c r="A26" s="50">
        <v>3</v>
      </c>
      <c r="B26" s="7" t="s">
        <v>39</v>
      </c>
      <c r="C26" s="8" t="s">
        <v>40</v>
      </c>
      <c r="D26" s="13">
        <v>7076</v>
      </c>
      <c r="E26" s="13">
        <v>7596</v>
      </c>
      <c r="F26" s="9">
        <f t="shared" si="0"/>
        <v>1.0734878462408139</v>
      </c>
      <c r="G26" s="32">
        <v>0</v>
      </c>
      <c r="H26" s="29">
        <v>0</v>
      </c>
      <c r="I26" s="32">
        <v>0</v>
      </c>
      <c r="J26" s="33">
        <v>0</v>
      </c>
      <c r="K26" s="61"/>
    </row>
    <row r="27" spans="1:11" x14ac:dyDescent="0.3">
      <c r="A27" s="50">
        <v>4</v>
      </c>
      <c r="B27" s="7" t="s">
        <v>41</v>
      </c>
      <c r="C27" s="8" t="s">
        <v>42</v>
      </c>
      <c r="D27" s="13">
        <v>30643</v>
      </c>
      <c r="E27" s="13">
        <v>129355</v>
      </c>
      <c r="F27" s="9">
        <f t="shared" si="0"/>
        <v>4.2213556113957509</v>
      </c>
      <c r="G27" s="31">
        <v>0</v>
      </c>
      <c r="H27" s="29">
        <v>0</v>
      </c>
      <c r="I27" s="29">
        <v>0</v>
      </c>
      <c r="J27" s="33">
        <v>0</v>
      </c>
      <c r="K27" s="4"/>
    </row>
    <row r="28" spans="1:11" ht="43.2" x14ac:dyDescent="0.3">
      <c r="A28" s="50">
        <v>5</v>
      </c>
      <c r="B28" s="4" t="s">
        <v>55</v>
      </c>
      <c r="C28" s="51" t="s">
        <v>54</v>
      </c>
      <c r="D28" s="14">
        <v>17520</v>
      </c>
      <c r="E28" s="12">
        <v>13104</v>
      </c>
      <c r="F28" s="9">
        <f t="shared" si="0"/>
        <v>0.74794520547945209</v>
      </c>
      <c r="G28" s="16">
        <v>1760832.39</v>
      </c>
      <c r="H28" s="29">
        <v>1322384.6299999999</v>
      </c>
      <c r="I28" s="32">
        <v>1136593.5</v>
      </c>
      <c r="J28" s="33">
        <f t="shared" ref="J28:J32" si="1">I28/G28</f>
        <v>0.64548647926677449</v>
      </c>
      <c r="K28" s="4" t="s">
        <v>51</v>
      </c>
    </row>
    <row r="29" spans="1:11" ht="28.8" x14ac:dyDescent="0.3">
      <c r="A29" s="6">
        <v>6</v>
      </c>
      <c r="B29" s="10" t="s">
        <v>43</v>
      </c>
      <c r="C29" s="11" t="s">
        <v>44</v>
      </c>
      <c r="D29" s="12">
        <v>34320</v>
      </c>
      <c r="E29" s="12">
        <v>36932</v>
      </c>
      <c r="F29" s="9">
        <f t="shared" si="0"/>
        <v>1.0761072261072262</v>
      </c>
      <c r="G29" s="32">
        <v>0</v>
      </c>
      <c r="H29" s="32">
        <v>0</v>
      </c>
      <c r="I29" s="32">
        <v>0</v>
      </c>
      <c r="J29" s="33">
        <v>0</v>
      </c>
      <c r="K29" s="4"/>
    </row>
    <row r="30" spans="1:11" ht="28.8" x14ac:dyDescent="0.3">
      <c r="A30" s="6">
        <v>7</v>
      </c>
      <c r="B30" s="10" t="s">
        <v>45</v>
      </c>
      <c r="C30" s="11" t="s">
        <v>44</v>
      </c>
      <c r="D30" s="12">
        <v>34320</v>
      </c>
      <c r="E30" s="12">
        <v>36911</v>
      </c>
      <c r="F30" s="9">
        <f t="shared" si="0"/>
        <v>1.075495337995338</v>
      </c>
      <c r="G30" s="32">
        <v>0</v>
      </c>
      <c r="H30" s="32">
        <v>0</v>
      </c>
      <c r="I30" s="32">
        <v>0</v>
      </c>
      <c r="J30" s="33">
        <v>0</v>
      </c>
      <c r="K30" s="4"/>
    </row>
    <row r="31" spans="1:11" ht="43.2" x14ac:dyDescent="0.3">
      <c r="A31" s="17">
        <v>8</v>
      </c>
      <c r="B31" s="18" t="s">
        <v>46</v>
      </c>
      <c r="C31" s="19" t="s">
        <v>44</v>
      </c>
      <c r="D31" s="20">
        <v>27456</v>
      </c>
      <c r="E31" s="20">
        <v>29849</v>
      </c>
      <c r="F31" s="9">
        <f t="shared" si="0"/>
        <v>1.0871576340326341</v>
      </c>
      <c r="G31" s="35">
        <v>0</v>
      </c>
      <c r="H31" s="35">
        <v>0</v>
      </c>
      <c r="I31" s="35">
        <v>0</v>
      </c>
      <c r="J31" s="33">
        <v>0</v>
      </c>
      <c r="K31" s="21"/>
    </row>
    <row r="32" spans="1:11" x14ac:dyDescent="0.3">
      <c r="A32" s="24"/>
      <c r="B32" s="25" t="s">
        <v>59</v>
      </c>
      <c r="C32" s="24"/>
      <c r="D32" s="24"/>
      <c r="E32" s="26" t="s">
        <v>52</v>
      </c>
      <c r="F32" s="25"/>
      <c r="G32" s="27">
        <f>SUM(G24:G31)</f>
        <v>2000000</v>
      </c>
      <c r="H32" s="27">
        <f t="shared" ref="H32:I32" si="2">SUM(H24:H31)</f>
        <v>1501675</v>
      </c>
      <c r="I32" s="27">
        <f t="shared" si="2"/>
        <v>1301085.96</v>
      </c>
      <c r="J32" s="33">
        <f t="shared" si="1"/>
        <v>0.65054297999999999</v>
      </c>
      <c r="K32" s="24"/>
    </row>
    <row r="34" spans="9:9" x14ac:dyDescent="0.3">
      <c r="I34" s="1" t="s">
        <v>59</v>
      </c>
    </row>
  </sheetData>
  <mergeCells count="38">
    <mergeCell ref="K21:K23"/>
    <mergeCell ref="D22:F22"/>
    <mergeCell ref="G22:J22"/>
    <mergeCell ref="K25:K26"/>
    <mergeCell ref="A18:F18"/>
    <mergeCell ref="G18:K18"/>
    <mergeCell ref="A19:F19"/>
    <mergeCell ref="G19:K19"/>
    <mergeCell ref="A20:K20"/>
    <mergeCell ref="A21:A23"/>
    <mergeCell ref="B21:B23"/>
    <mergeCell ref="C21:C23"/>
    <mergeCell ref="D21:F21"/>
    <mergeCell ref="G21:J21"/>
    <mergeCell ref="A15:F15"/>
    <mergeCell ref="G15:K15"/>
    <mergeCell ref="A16:F16"/>
    <mergeCell ref="G16:K16"/>
    <mergeCell ref="A17:F17"/>
    <mergeCell ref="G17:K17"/>
    <mergeCell ref="A12:F12"/>
    <mergeCell ref="G12:K12"/>
    <mergeCell ref="A13:F13"/>
    <mergeCell ref="G13:K13"/>
    <mergeCell ref="A14:F14"/>
    <mergeCell ref="G14:K14"/>
    <mergeCell ref="A9:F9"/>
    <mergeCell ref="G9:K9"/>
    <mergeCell ref="A10:F10"/>
    <mergeCell ref="G10:K10"/>
    <mergeCell ref="A11:F11"/>
    <mergeCell ref="G11:K11"/>
    <mergeCell ref="A1:K1"/>
    <mergeCell ref="A2:K2"/>
    <mergeCell ref="A3:K3"/>
    <mergeCell ref="A7:K7"/>
    <mergeCell ref="A8:F8"/>
    <mergeCell ref="G8:K8"/>
  </mergeCells>
  <hyperlinks>
    <hyperlink ref="G10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Programa Moscamed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Girón</dc:creator>
  <cp:lastModifiedBy>Edvin Baten</cp:lastModifiedBy>
  <cp:lastPrinted>2021-06-29T22:48:52Z</cp:lastPrinted>
  <dcterms:created xsi:type="dcterms:W3CDTF">2015-07-06T20:23:23Z</dcterms:created>
  <dcterms:modified xsi:type="dcterms:W3CDTF">2025-01-13T22:26:24Z</dcterms:modified>
</cp:coreProperties>
</file>